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CAN17\2026待辦\❤遊客人數統計\115年度\1月\上傳花蓮觀光資訊網\"/>
    </mc:Choice>
  </mc:AlternateContent>
  <xr:revisionPtr revIDLastSave="0" documentId="13_ncr:1_{607F2426-7097-435C-8F85-CD6792B6B126}" xr6:coauthVersionLast="47" xr6:coauthVersionMax="47" xr10:uidLastSave="{00000000-0000-0000-0000-000000000000}"/>
  <bookViews>
    <workbookView xWindow="-120" yWindow="-120" windowWidth="29040" windowHeight="15720" firstSheet="9" activeTab="16" xr2:uid="{52111AFC-7475-44CA-BEA1-2A8B12F4CE3C}"/>
  </bookViews>
  <sheets>
    <sheet name="100年" sheetId="1" r:id="rId1"/>
    <sheet name="101年" sheetId="2" r:id="rId2"/>
    <sheet name="102年" sheetId="3" r:id="rId3"/>
    <sheet name="103年" sheetId="4" r:id="rId4"/>
    <sheet name="104年" sheetId="5" r:id="rId5"/>
    <sheet name="105年" sheetId="6" r:id="rId6"/>
    <sheet name="106年" sheetId="7" r:id="rId7"/>
    <sheet name="107年" sheetId="8" r:id="rId8"/>
    <sheet name="108年" sheetId="9" r:id="rId9"/>
    <sheet name="109年" sheetId="10" r:id="rId10"/>
    <sheet name="110年" sheetId="11" r:id="rId11"/>
    <sheet name="111年" sheetId="12" r:id="rId12"/>
    <sheet name="112年" sheetId="13" r:id="rId13"/>
    <sheet name="113年" sheetId="15" r:id="rId14"/>
    <sheet name="114年" sheetId="16" r:id="rId15"/>
    <sheet name="104-115年" sheetId="14" r:id="rId16"/>
    <sheet name="115年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7" l="1"/>
  <c r="P15" i="17"/>
  <c r="P14" i="14" s="1"/>
  <c r="O15" i="17"/>
  <c r="O14" i="14" s="1"/>
  <c r="N15" i="17"/>
  <c r="N14" i="14" s="1"/>
  <c r="J15" i="17"/>
  <c r="J14" i="14" s="1"/>
  <c r="I15" i="17"/>
  <c r="I14" i="14" s="1"/>
  <c r="R15" i="17"/>
  <c r="R14" i="14" s="1"/>
  <c r="Q15" i="17"/>
  <c r="Q14" i="14" s="1"/>
  <c r="M15" i="17"/>
  <c r="M14" i="14" s="1"/>
  <c r="S4" i="17"/>
  <c r="Q12" i="14"/>
  <c r="J12" i="14"/>
  <c r="H12" i="14"/>
  <c r="G12" i="14"/>
  <c r="D12" i="14"/>
  <c r="B12" i="14"/>
  <c r="N11" i="14"/>
  <c r="G11" i="14"/>
  <c r="E11" i="14"/>
  <c r="P10" i="14"/>
  <c r="O10" i="14"/>
  <c r="L10" i="14"/>
  <c r="K10" i="14"/>
  <c r="B10" i="14"/>
  <c r="K8" i="14"/>
  <c r="I8" i="14"/>
  <c r="H8" i="14"/>
  <c r="D8" i="14"/>
  <c r="Q15" i="15"/>
  <c r="P15" i="15"/>
  <c r="P12" i="14" s="1"/>
  <c r="O15" i="15"/>
  <c r="O12" i="14" s="1"/>
  <c r="N15" i="15"/>
  <c r="N12" i="14" s="1"/>
  <c r="M15" i="15"/>
  <c r="M12" i="14" s="1"/>
  <c r="L15" i="15"/>
  <c r="L12" i="14" s="1"/>
  <c r="K15" i="15"/>
  <c r="K12" i="14" s="1"/>
  <c r="J15" i="15"/>
  <c r="I15" i="15"/>
  <c r="I12" i="14" s="1"/>
  <c r="H15" i="15"/>
  <c r="G15" i="15"/>
  <c r="F15" i="15"/>
  <c r="F12" i="14" s="1"/>
  <c r="E15" i="15"/>
  <c r="E12" i="14" s="1"/>
  <c r="D15" i="15"/>
  <c r="C15" i="15"/>
  <c r="C12" i="14" s="1"/>
  <c r="B15" i="15"/>
  <c r="R14" i="15"/>
  <c r="R13" i="15"/>
  <c r="R12" i="15"/>
  <c r="R11" i="15"/>
  <c r="R10" i="15"/>
  <c r="R9" i="15"/>
  <c r="R8" i="15"/>
  <c r="R7" i="15"/>
  <c r="R6" i="15"/>
  <c r="R5" i="15"/>
  <c r="R4" i="15"/>
  <c r="R3" i="15"/>
  <c r="S9" i="14"/>
  <c r="S7" i="14"/>
  <c r="S6" i="14"/>
  <c r="S5" i="14"/>
  <c r="S4" i="14"/>
  <c r="S3" i="14"/>
  <c r="Q15" i="13"/>
  <c r="Q11" i="14" s="1"/>
  <c r="P15" i="13"/>
  <c r="P11" i="14" s="1"/>
  <c r="O15" i="13"/>
  <c r="O11" i="14" s="1"/>
  <c r="N15" i="13"/>
  <c r="M15" i="13"/>
  <c r="M11" i="14" s="1"/>
  <c r="L15" i="13"/>
  <c r="L11" i="14" s="1"/>
  <c r="K15" i="13"/>
  <c r="K11" i="14" s="1"/>
  <c r="J15" i="13"/>
  <c r="J11" i="14" s="1"/>
  <c r="I15" i="13"/>
  <c r="I11" i="14" s="1"/>
  <c r="H15" i="13"/>
  <c r="H11" i="14" s="1"/>
  <c r="G15" i="13"/>
  <c r="F15" i="13"/>
  <c r="F11" i="14" s="1"/>
  <c r="E15" i="13"/>
  <c r="D15" i="13"/>
  <c r="D11" i="14" s="1"/>
  <c r="C15" i="13"/>
  <c r="C11" i="14" s="1"/>
  <c r="B15" i="13"/>
  <c r="B11" i="14" s="1"/>
  <c r="R14" i="13"/>
  <c r="R13" i="13"/>
  <c r="R12" i="13"/>
  <c r="R11" i="13"/>
  <c r="R10" i="13"/>
  <c r="R9" i="13"/>
  <c r="R8" i="13"/>
  <c r="R15" i="13" s="1"/>
  <c r="S11" i="14" s="1"/>
  <c r="R7" i="13"/>
  <c r="R6" i="13"/>
  <c r="R5" i="13"/>
  <c r="R4" i="13"/>
  <c r="R3" i="13"/>
  <c r="Q15" i="12"/>
  <c r="Q10" i="14" s="1"/>
  <c r="P15" i="12"/>
  <c r="O15" i="12"/>
  <c r="N15" i="12"/>
  <c r="N10" i="14" s="1"/>
  <c r="M15" i="12"/>
  <c r="M10" i="14" s="1"/>
  <c r="L15" i="12"/>
  <c r="K15" i="12"/>
  <c r="J15" i="12"/>
  <c r="J10" i="14" s="1"/>
  <c r="I15" i="12"/>
  <c r="I10" i="14" s="1"/>
  <c r="F15" i="12"/>
  <c r="F10" i="14" s="1"/>
  <c r="E15" i="12"/>
  <c r="E10" i="14" s="1"/>
  <c r="D15" i="12"/>
  <c r="D10" i="14" s="1"/>
  <c r="C15" i="12"/>
  <c r="C10" i="14" s="1"/>
  <c r="B15" i="12"/>
  <c r="R14" i="12"/>
  <c r="R13" i="12"/>
  <c r="R12" i="12"/>
  <c r="R11" i="12"/>
  <c r="R10" i="12"/>
  <c r="R9" i="12"/>
  <c r="R8" i="12"/>
  <c r="R7" i="12"/>
  <c r="J6" i="12"/>
  <c r="H6" i="12"/>
  <c r="H15" i="12" s="1"/>
  <c r="H10" i="14" s="1"/>
  <c r="G6" i="12"/>
  <c r="R6" i="12" s="1"/>
  <c r="R5" i="12"/>
  <c r="R4" i="12"/>
  <c r="R3" i="12"/>
  <c r="R15" i="12" s="1"/>
  <c r="S10" i="14" s="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O14" i="11"/>
  <c r="O13" i="11"/>
  <c r="O12" i="11"/>
  <c r="O11" i="11"/>
  <c r="O10" i="11"/>
  <c r="O9" i="11"/>
  <c r="O8" i="11"/>
  <c r="O7" i="11"/>
  <c r="O6" i="11"/>
  <c r="O15" i="11" s="1"/>
  <c r="O5" i="11"/>
  <c r="O4" i="11"/>
  <c r="O3" i="11"/>
  <c r="N15" i="10"/>
  <c r="N8" i="14" s="1"/>
  <c r="M15" i="10"/>
  <c r="M8" i="14" s="1"/>
  <c r="L15" i="10"/>
  <c r="L8" i="14" s="1"/>
  <c r="K15" i="10"/>
  <c r="J15" i="10"/>
  <c r="J8" i="14" s="1"/>
  <c r="I15" i="10"/>
  <c r="H15" i="10"/>
  <c r="G15" i="10"/>
  <c r="G8" i="14" s="1"/>
  <c r="F15" i="10"/>
  <c r="F8" i="14" s="1"/>
  <c r="E15" i="10"/>
  <c r="E8" i="14" s="1"/>
  <c r="D15" i="10"/>
  <c r="C15" i="10"/>
  <c r="C8" i="14" s="1"/>
  <c r="B15" i="10"/>
  <c r="B8" i="14" s="1"/>
  <c r="O14" i="10"/>
  <c r="O13" i="10"/>
  <c r="O12" i="10"/>
  <c r="O9" i="10"/>
  <c r="O8" i="10"/>
  <c r="O7" i="10"/>
  <c r="O6" i="10"/>
  <c r="O5" i="10"/>
  <c r="O4" i="10"/>
  <c r="O3" i="10"/>
  <c r="O15" i="10" s="1"/>
  <c r="M15" i="9"/>
  <c r="L15" i="9"/>
  <c r="K15" i="9"/>
  <c r="J15" i="9"/>
  <c r="I15" i="9"/>
  <c r="H15" i="9"/>
  <c r="G15" i="9"/>
  <c r="F15" i="9"/>
  <c r="E15" i="9"/>
  <c r="D15" i="9"/>
  <c r="C15" i="9"/>
  <c r="B15" i="9"/>
  <c r="N15" i="9" s="1"/>
  <c r="N14" i="9"/>
  <c r="N13" i="9"/>
  <c r="N12" i="9"/>
  <c r="N11" i="9"/>
  <c r="N10" i="9"/>
  <c r="N9" i="9"/>
  <c r="N8" i="9"/>
  <c r="N7" i="9"/>
  <c r="N6" i="9"/>
  <c r="N5" i="9"/>
  <c r="N4" i="9"/>
  <c r="N3" i="9"/>
  <c r="M15" i="8"/>
  <c r="L15" i="8"/>
  <c r="K15" i="8"/>
  <c r="J15" i="8"/>
  <c r="I15" i="8"/>
  <c r="H15" i="8"/>
  <c r="G15" i="8"/>
  <c r="N15" i="8" s="1"/>
  <c r="F15" i="8"/>
  <c r="E15" i="8"/>
  <c r="D15" i="8"/>
  <c r="C15" i="8"/>
  <c r="B15" i="8"/>
  <c r="N14" i="8"/>
  <c r="N13" i="8"/>
  <c r="N12" i="8"/>
  <c r="N11" i="8"/>
  <c r="N10" i="8"/>
  <c r="N9" i="8"/>
  <c r="N8" i="8"/>
  <c r="N7" i="8"/>
  <c r="N6" i="8"/>
  <c r="N5" i="8"/>
  <c r="N4" i="8"/>
  <c r="N3" i="8"/>
  <c r="M15" i="7"/>
  <c r="L15" i="7"/>
  <c r="N15" i="7" s="1"/>
  <c r="K15" i="7"/>
  <c r="J15" i="7"/>
  <c r="I15" i="7"/>
  <c r="H15" i="7"/>
  <c r="G15" i="7"/>
  <c r="F15" i="7"/>
  <c r="E15" i="7"/>
  <c r="D15" i="7"/>
  <c r="C15" i="7"/>
  <c r="B15" i="7"/>
  <c r="N14" i="7"/>
  <c r="N13" i="7"/>
  <c r="N12" i="7"/>
  <c r="N11" i="7"/>
  <c r="N10" i="7"/>
  <c r="N9" i="7"/>
  <c r="N8" i="7"/>
  <c r="N7" i="7"/>
  <c r="N6" i="7"/>
  <c r="N5" i="7"/>
  <c r="N4" i="7"/>
  <c r="N3" i="7"/>
  <c r="L15" i="6"/>
  <c r="K15" i="6"/>
  <c r="J15" i="6"/>
  <c r="I15" i="6"/>
  <c r="H15" i="6"/>
  <c r="G15" i="6"/>
  <c r="F15" i="6"/>
  <c r="E15" i="6"/>
  <c r="D15" i="6"/>
  <c r="C15" i="6"/>
  <c r="B15" i="6"/>
  <c r="M15" i="6" s="1"/>
  <c r="M14" i="6"/>
  <c r="M13" i="6"/>
  <c r="M12" i="6"/>
  <c r="M11" i="6"/>
  <c r="M10" i="6"/>
  <c r="M9" i="6"/>
  <c r="M8" i="6"/>
  <c r="M7" i="6"/>
  <c r="M6" i="6"/>
  <c r="M5" i="6"/>
  <c r="M4" i="6"/>
  <c r="M3" i="6"/>
  <c r="I15" i="5"/>
  <c r="H15" i="5"/>
  <c r="G15" i="5"/>
  <c r="F15" i="5"/>
  <c r="E15" i="5"/>
  <c r="D15" i="5"/>
  <c r="C15" i="5"/>
  <c r="B15" i="5"/>
  <c r="J14" i="5"/>
  <c r="J13" i="5"/>
  <c r="J12" i="5"/>
  <c r="J11" i="5"/>
  <c r="J10" i="5"/>
  <c r="J9" i="5"/>
  <c r="J8" i="5"/>
  <c r="J7" i="5"/>
  <c r="J6" i="5"/>
  <c r="J5" i="5"/>
  <c r="J4" i="5"/>
  <c r="J3" i="5"/>
  <c r="J15" i="5" s="1"/>
  <c r="H15" i="4"/>
  <c r="G15" i="4"/>
  <c r="F15" i="4"/>
  <c r="E15" i="4"/>
  <c r="D15" i="4"/>
  <c r="C15" i="4"/>
  <c r="B15" i="4"/>
  <c r="I14" i="4"/>
  <c r="I13" i="4"/>
  <c r="I12" i="4"/>
  <c r="I11" i="4"/>
  <c r="I10" i="4"/>
  <c r="I9" i="4"/>
  <c r="I8" i="4"/>
  <c r="I7" i="4"/>
  <c r="I6" i="4"/>
  <c r="I5" i="4"/>
  <c r="I4" i="4"/>
  <c r="I3" i="4"/>
  <c r="I15" i="4" s="1"/>
  <c r="H15" i="3"/>
  <c r="G15" i="3"/>
  <c r="F15" i="3"/>
  <c r="E15" i="3"/>
  <c r="D15" i="3"/>
  <c r="C15" i="3"/>
  <c r="B15" i="3"/>
  <c r="I15" i="3" s="1"/>
  <c r="I14" i="3"/>
  <c r="I13" i="3"/>
  <c r="I12" i="3"/>
  <c r="I11" i="3"/>
  <c r="I10" i="3"/>
  <c r="I9" i="3"/>
  <c r="I8" i="3"/>
  <c r="I7" i="3"/>
  <c r="I6" i="3"/>
  <c r="I5" i="3"/>
  <c r="I4" i="3"/>
  <c r="I3" i="3"/>
  <c r="H15" i="2"/>
  <c r="G15" i="2"/>
  <c r="F15" i="2"/>
  <c r="E15" i="2"/>
  <c r="D15" i="2"/>
  <c r="C15" i="2"/>
  <c r="B15" i="2"/>
  <c r="I15" i="2" s="1"/>
  <c r="I14" i="2"/>
  <c r="I13" i="2"/>
  <c r="I12" i="2"/>
  <c r="I11" i="2"/>
  <c r="I10" i="2"/>
  <c r="I9" i="2"/>
  <c r="I8" i="2"/>
  <c r="I7" i="2"/>
  <c r="I6" i="2"/>
  <c r="I5" i="2"/>
  <c r="I4" i="2"/>
  <c r="I3" i="2"/>
  <c r="H15" i="1"/>
  <c r="G15" i="1"/>
  <c r="F15" i="1"/>
  <c r="E15" i="1"/>
  <c r="D15" i="1"/>
  <c r="C15" i="1"/>
  <c r="B15" i="1"/>
  <c r="I15" i="1" s="1"/>
  <c r="I14" i="1"/>
  <c r="I13" i="1"/>
  <c r="I12" i="1"/>
  <c r="I11" i="1"/>
  <c r="I10" i="1"/>
  <c r="I9" i="1"/>
  <c r="I8" i="1"/>
  <c r="I7" i="1"/>
  <c r="I6" i="1"/>
  <c r="I5" i="1"/>
  <c r="I4" i="1"/>
  <c r="I3" i="1"/>
  <c r="L15" i="17" l="1"/>
  <c r="L14" i="14" s="1"/>
  <c r="S13" i="17"/>
  <c r="K15" i="17"/>
  <c r="K14" i="14" s="1"/>
  <c r="S12" i="17"/>
  <c r="S8" i="17"/>
  <c r="S10" i="17"/>
  <c r="S7" i="17"/>
  <c r="S9" i="17"/>
  <c r="S11" i="17"/>
  <c r="S6" i="17"/>
  <c r="S5" i="17"/>
  <c r="D15" i="17"/>
  <c r="D14" i="14" s="1"/>
  <c r="C15" i="17"/>
  <c r="C14" i="14" s="1"/>
  <c r="E15" i="17"/>
  <c r="E14" i="14" s="1"/>
  <c r="F15" i="17"/>
  <c r="F14" i="14" s="1"/>
  <c r="G15" i="17"/>
  <c r="G14" i="14" s="1"/>
  <c r="H15" i="17"/>
  <c r="H14" i="14" s="1"/>
  <c r="B15" i="17"/>
  <c r="B14" i="14" s="1"/>
  <c r="S3" i="17"/>
  <c r="S15" i="17" s="1"/>
  <c r="R13" i="16"/>
  <c r="O15" i="16"/>
  <c r="O13" i="14" s="1"/>
  <c r="K15" i="16"/>
  <c r="K13" i="14" s="1"/>
  <c r="P15" i="16"/>
  <c r="P13" i="14" s="1"/>
  <c r="Q15" i="16"/>
  <c r="Q13" i="14" s="1"/>
  <c r="B15" i="16"/>
  <c r="B13" i="14" s="1"/>
  <c r="C15" i="16"/>
  <c r="C13" i="14" s="1"/>
  <c r="D15" i="16"/>
  <c r="D13" i="14" s="1"/>
  <c r="E15" i="16"/>
  <c r="E13" i="14" s="1"/>
  <c r="F15" i="16"/>
  <c r="F13" i="14" s="1"/>
  <c r="G15" i="16"/>
  <c r="G13" i="14" s="1"/>
  <c r="H15" i="16"/>
  <c r="H13" i="14" s="1"/>
  <c r="L15" i="16"/>
  <c r="L13" i="14" s="1"/>
  <c r="I15" i="16"/>
  <c r="I13" i="14" s="1"/>
  <c r="M15" i="16"/>
  <c r="M13" i="14" s="1"/>
  <c r="J15" i="16"/>
  <c r="J13" i="14" s="1"/>
  <c r="N15" i="16"/>
  <c r="N13" i="14" s="1"/>
  <c r="R14" i="16"/>
  <c r="R15" i="15"/>
  <c r="S12" i="14" s="1"/>
  <c r="S8" i="14"/>
  <c r="G15" i="12"/>
  <c r="G10" i="14" s="1"/>
  <c r="S14" i="14" l="1"/>
  <c r="R15" i="16"/>
  <c r="S13" i="14" s="1"/>
</calcChain>
</file>

<file path=xl/sharedStrings.xml><?xml version="1.0" encoding="utf-8"?>
<sst xmlns="http://schemas.openxmlformats.org/spreadsheetml/2006/main" count="323" uniqueCount="77">
  <si>
    <t>一ＯＯ年度花蓮縣觀光遊憩區遊客人數統計表</t>
  </si>
  <si>
    <t>月份</t>
  </si>
  <si>
    <t>鯉魚潭</t>
  </si>
  <si>
    <t>七星潭</t>
  </si>
  <si>
    <t>太魯閣</t>
  </si>
  <si>
    <t>秀姑巒溪泛舟</t>
  </si>
  <si>
    <t>海洋公園</t>
  </si>
  <si>
    <t>石雕博物館</t>
  </si>
  <si>
    <t>慶修院</t>
  </si>
  <si>
    <t>合計</t>
  </si>
  <si>
    <t>有關各風景區遊客人數統計方式：
一、 鯉魚潭：人工統計(由縱管處彙報)。
二、 七星潭：人工統計(由觀光旅遊處管理科彙報)。
三、 太魯閣：車輛監視系統(由太管處彙報)。
四、 秀姑巒溪泛舟：門票數(由東管處彙報)。
五、 海洋公園：門票數(由東管處彙報)。
六、 石雕博物館：門票數(由文化局彙報)。
七、 慶修院：人工統計(由文化局彙報)。</t>
  </si>
  <si>
    <t>一Ｏ一年度花蓮縣觀光遊憩區遊客人數統計表</t>
  </si>
  <si>
    <t>一Ｏ二年度花蓮縣觀光遊憩區遊客人數統計表</t>
  </si>
  <si>
    <t>一Ｏ三年度花蓮縣觀光遊憩區遊客人數統計表</t>
  </si>
  <si>
    <t>一Ｏ四年度花蓮縣觀光遊憩區遊客人數統計表</t>
  </si>
  <si>
    <t>松園別館</t>
  </si>
  <si>
    <t>有關各風景區遊客人數統計方式：
一、 鯉魚潭：人工統計(由縱管處彙報)。
二、 七星潭：人工統計(由觀光旅遊處管理科彙報)。
三、 太魯閣：車輛監視系統(由太管處彙報)。
四、 秀姑巒溪泛舟：門票數(由東管處彙報)。
五、 海洋公園：門票數(由東管處彙報)。
六、 石雕博物館：門票數(由文化局彙報)。
七、 慶修院：人工統計(由文化局彙報)。
八、 松園別館：人工統計(由文化局彙報)。</t>
  </si>
  <si>
    <t>一Ｏ五年度花蓮縣觀光遊憩區遊客人數統計表</t>
  </si>
  <si>
    <t>秀姑巒溪
遊客中心</t>
  </si>
  <si>
    <t>石雕
博物館</t>
  </si>
  <si>
    <t>林田山</t>
  </si>
  <si>
    <t>南安
遊客中心</t>
  </si>
  <si>
    <t>東大門
夜市</t>
  </si>
  <si>
    <t>有關各風景區遊客人數統計方式：
一、 鯉魚潭：人工統計(由縱管處彙報)。
二、 七星潭：人工統計(由觀光處觀光產業科彙報)。
三、 太魯閣：車輛監視系統(由太管處彙報)。
四、 秀姑巒溪遊客中心、海洋公園：門票數(由東管處彙報)。
五、 石雕博物館：門票數(由文化局彙報)。
六、 慶修院、松園別館：門票數(由文化局彙報)。
七、 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</t>
  </si>
  <si>
    <t>一Ｏ六年度花蓮縣觀光遊憩區遊客人數統計表</t>
  </si>
  <si>
    <t>親不知子天空古道</t>
  </si>
  <si>
    <t>-</t>
  </si>
  <si>
    <t>有關各風景區遊客人數統計方式：
一、 鯉魚潭：人工統計(由縱管處彙報)。
二、 七星潭：人工統計(由觀光處觀光產業科彙報)。
三、 太魯閣：車輛監視系統(由太管處彙報)。
四、 秀姑巒溪遊客中心、海洋公園：門票數(由東管處彙報)。
五、 石雕博物館：門票數(由文化局彙報)。
六、 慶修院、松園別館：門票數(由文化局彙報)。
七、 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</si>
  <si>
    <t>一Ｏ七年度花蓮縣觀光遊憩區遊客人數統計表</t>
  </si>
  <si>
    <t>一Ｏ八年度花蓮縣觀光遊憩區遊客人數統計表</t>
  </si>
  <si>
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</si>
  <si>
    <t>一Ｏ九年度花蓮縣觀光遊憩區遊客人數統計表</t>
  </si>
  <si>
    <t>新天堂 樂園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</si>
  <si>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  </r>
    <r>
      <rPr>
        <sz val="14"/>
        <color rgb="FF000000"/>
        <rFont val="微軟正黑體"/>
        <family val="2"/>
        <charset val="136"/>
      </rPr>
      <t>▲</t>
    </r>
    <r>
      <rPr>
        <sz val="14"/>
        <color rgb="FF000000"/>
        <rFont val="標楷體"/>
        <family val="4"/>
        <charset val="136"/>
      </rPr>
      <t>親不知子天空古道於</t>
    </r>
    <r>
      <rPr>
        <sz val="14"/>
        <color rgb="FF000000"/>
        <rFont val="Times New Roman"/>
        <family val="1"/>
      </rPr>
      <t>109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Times New Roman"/>
        <family val="1"/>
      </rPr>
      <t>10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Times New Roman"/>
        <family val="1"/>
      </rPr>
      <t>12</t>
    </r>
    <r>
      <rPr>
        <sz val="14"/>
        <color rgb="FF000000"/>
        <rFont val="標楷體"/>
        <family val="4"/>
        <charset val="136"/>
      </rPr>
      <t>日開始修繕工程，至</t>
    </r>
    <r>
      <rPr>
        <sz val="14"/>
        <color rgb="FF000000"/>
        <rFont val="Times New Roman"/>
        <family val="1"/>
      </rPr>
      <t>110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Times New Roman"/>
        <family val="1"/>
      </rPr>
      <t>01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Times New Roman"/>
        <family val="1"/>
      </rPr>
      <t>9</t>
    </r>
    <r>
      <rPr>
        <sz val="14"/>
        <color rgb="FF000000"/>
        <rFont val="標楷體"/>
        <family val="4"/>
        <charset val="136"/>
      </rPr>
      <t xml:space="preserve">日三個月工程期間無開放，暫無記錄遊客人數。十一、新天堂樂園:自109年1月開始統計。                                                                                                                                                                                               </t>
    </r>
  </si>
  <si>
    <t>一 一 Ｏ年度花蓮縣觀光遊憩區遊客人數統計表</t>
  </si>
  <si>
    <t xml:space="preserve"> 新天堂  樂園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</si>
  <si>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                                                                                              ▲親不知子天空古道於</t>
    </r>
    <r>
      <rPr>
        <sz val="10"/>
        <color rgb="FF000000"/>
        <rFont val="新細明體"/>
        <family val="1"/>
        <charset val="136"/>
      </rP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新細明體"/>
        <family val="1"/>
        <charset val="136"/>
      </rPr>
      <t>10</t>
    </r>
    <r>
      <rPr>
        <sz val="10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12</t>
    </r>
    <r>
      <rPr>
        <sz val="10"/>
        <color rgb="FF000000"/>
        <rFont val="標楷體"/>
        <family val="4"/>
        <charset val="136"/>
      </rPr>
      <t>日開始修繕工程，至</t>
    </r>
    <r>
      <rPr>
        <sz val="10"/>
        <color rgb="FF000000"/>
        <rFont val="新細明體"/>
        <family val="1"/>
        <charset val="136"/>
      </rP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新細明體"/>
        <family val="1"/>
        <charset val="136"/>
      </rPr>
      <t>01</t>
    </r>
    <r>
      <rPr>
        <sz val="10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9</t>
    </r>
    <r>
      <rPr>
        <sz val="12"/>
        <color rgb="FF000000"/>
        <rFont val="標楷體"/>
        <family val="4"/>
        <charset val="136"/>
      </rPr>
      <t>日完成，</t>
    </r>
    <r>
      <rPr>
        <sz val="10"/>
        <color rgb="FF000000"/>
        <rFont val="標楷體"/>
        <family val="4"/>
        <charset val="136"/>
      </rPr>
      <t>1</t>
    </r>
    <r>
      <rPr>
        <sz val="12"/>
        <color rgb="FF000000"/>
        <rFont val="標楷體"/>
        <family val="4"/>
        <charset val="136"/>
      </rPr>
      <t>月份遊客人數統計期間為</t>
    </r>
    <r>
      <rPr>
        <sz val="10"/>
        <color rgb="FF000000"/>
        <rFont val="新細明體"/>
        <family val="1"/>
        <charset val="136"/>
      </rPr>
      <t>1</t>
    </r>
    <r>
      <rPr>
        <sz val="12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9</t>
    </r>
    <r>
      <rPr>
        <sz val="12"/>
        <color rgb="FF000000"/>
        <rFont val="標楷體"/>
        <family val="4"/>
        <charset val="136"/>
      </rPr>
      <t>日</t>
    </r>
    <r>
      <rPr>
        <sz val="10"/>
        <color rgb="FF000000"/>
        <rFont val="新細明體"/>
        <family val="1"/>
        <charset val="136"/>
      </rPr>
      <t>~1</t>
    </r>
    <r>
      <rPr>
        <sz val="12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31</t>
    </r>
    <r>
      <rPr>
        <sz val="12"/>
        <color rgb="FF000000"/>
        <rFont val="標楷體"/>
        <family val="4"/>
        <charset val="136"/>
      </rPr>
      <t>日</t>
    </r>
    <r>
      <rPr>
        <sz val="12"/>
        <color rgb="FF000000"/>
        <rFont val="標楷體"/>
        <family val="4"/>
        <charset val="136"/>
      </rPr>
      <t xml:space="preserve">。                                          </t>
    </r>
    <r>
      <rPr>
        <sz val="10"/>
        <color rgb="FF000000"/>
        <rFont val="標楷體"/>
        <family val="4"/>
        <charset val="136"/>
      </rPr>
      <t xml:space="preserve">十一、新天堂樂園:自109年1月開始統計。  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</si>
  <si>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一 一 一年度花蓮縣觀光遊憩區遊客人數統計表</t>
  </si>
  <si>
    <t xml:space="preserve"> 新天堂樂園</t>
  </si>
  <si>
    <t>花蓮觀光糖廠(光復糖廠)</t>
  </si>
  <si>
    <t>台泥DAKA園區</t>
  </si>
  <si>
    <t>大農大富平地森林公園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</si>
  <si>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九、東大門夜市：人工統計(由觀光處商業管理科彙報)。
十、親不知子天空古道:門票數(由豐濱鄉公所彙報)、自106年9月開始統計。</t>
    </r>
    <r>
      <rPr>
        <sz val="12"/>
        <color rgb="FF000000"/>
        <rFont val="標楷體"/>
        <family val="4"/>
        <charset val="136"/>
      </rPr>
      <t xml:space="preserve">   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
十二、花蓮觀光糖廠(光復糖廠)：概估(由花蓮觀光糖廠彙報)。自111年1月開始統計。 
十三、台泥DAKA園區：概估(由台泥DAKA園區彙報)。自111年1月開始統計。
十四、大農大富平地森林公園：概估(由花蓮林區管理處彙報)。自111年1月開始統計。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</si>
  <si>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一 一 二年度花蓮縣觀光遊憩區遊客人數統計表</t>
  </si>
  <si>
    <r>
      <t>有關各風景區遊客人數統計方式：
一、鯉魚潭：人工統計(由交通部觀光署花東縱谷國家風景區管理處彙報)。
二、七星潭：人工統計(由花蓮縣政府觀光處彙報)。
三、太魯閣：（一） 於原布洛灣收費站設車輛監視系統，採錄影方式統計車輛數及人數。（二） 台九線蘇花段亦採相同方式計算(由內政部國家公園署太魯閣國家公園管理處彙報)。
四、秀姑巒溪遊客中心、海洋公園：門票數(由東部海岸國家風景區管理處彙報)。
五、石雕博物館、慶修院：門票數(由花蓮縣政府文化局彙報)。
六、松園別館：門票數(由台東農場彙報)。
七、林田山：人工統計(由行政院農業部林業及自然保育署花蓮分署彙報)。
八、南安遊客中心：交通流量系統自動偵測(彙報單位原由玉山國家公園南安遊客中心彙報，自108年1月起資料改由玉山國家公園管理處彙報，回溯至105年9月)。
九、東大門夜市：人工統計(由花蓮縣政府觀光處彙報)。
十、親不知子天空古道:門票數(由豐濱鄉公所彙報)、自106年9月開始統計。</t>
    </r>
    <r>
      <rPr>
        <sz val="12"/>
        <color rgb="FF000000"/>
        <rFont val="標楷體"/>
        <family val="4"/>
        <charset val="136"/>
      </rPr>
      <t xml:space="preserve">   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112/12/15起台開心農場暫停入園。
十二、花蓮觀光糖廠(光復糖廠)：概估(由花蓮觀光糖廠彙報)。自111年1月開始統計。 
十三、台泥DAKA園區：概估(由台泥DAKA園區彙報)。自111年1月開始統計。
十四、大農大富平地森林公園：概估(由行政院農業部林業及自然保育署花蓮分署彙報)。自111年1月開始統計。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</si>
  <si>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 xml:space="preserve">     地點
年度</t>
  </si>
  <si>
    <t>石雕博
物館</t>
  </si>
  <si>
    <t>新天堂
樂園</t>
  </si>
  <si>
    <t>大農大富平地森林園區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</si>
  <si>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</si>
  <si>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</si>
  <si>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</si>
  <si>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</si>
  <si>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</si>
  <si>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</si>
  <si>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</si>
  <si>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</si>
  <si>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</si>
  <si>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 xml:space="preserve"> </t>
  </si>
  <si>
    <t>一 一 三年度花蓮縣觀光遊憩區遊客人數統計表</t>
  </si>
  <si>
    <t>休園</t>
  </si>
  <si>
    <t>休館</t>
  </si>
  <si>
    <t>整修休館</t>
  </si>
  <si>
    <r>
      <t>有關各風景區遊客人數統計方式：
一、鯉魚潭：人工統計(由縱管處彙報)。
二、七星潭：觀光電信大數據統計(由觀光處觀光產業科彙報)。
三、太魯閣：（一） 於原布洛灣收費站設車輛監視系統，採錄影方式統計車輛數及人數。（二） 台九線蘇花段亦採相同方式計算(由太管處彙報)。
四、秀姑巒溪遊客中心、海洋公園：秀姑巒溪遊客中心以觀光電信大數據統計，海洋公園以門票數統計(由東管處彙報)。
五、石雕博物館、慶修院：門票數(由文化局彙報)。
六、松園別館：門票數(由台東農場彙報)。</t>
    </r>
    <r>
      <rPr>
        <b/>
        <sz val="10"/>
        <color rgb="FF000000"/>
        <rFont val="標楷體"/>
        <family val="4"/>
        <charset val="136"/>
      </rPr>
      <t>9/1起休園</t>
    </r>
    <r>
      <rPr>
        <b/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>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九、東大門夜市：電子人流系統統計(由觀光處商業管理科彙報)。
十、親不知子天空古道:門票數(由豐濱鄉公所彙報)、自106年9月開始統計。</t>
    </r>
    <r>
      <rPr>
        <b/>
        <sz val="10"/>
        <color rgb="FF000000"/>
        <rFont val="標楷體"/>
        <family val="4"/>
        <charset val="136"/>
      </rPr>
      <t xml:space="preserve">因受4/3地震影響園區毀損嚴重，故自4/3起關閉園區。 </t>
    </r>
    <r>
      <rPr>
        <b/>
        <sz val="12"/>
        <color rgb="FF000000"/>
        <rFont val="標楷體"/>
        <family val="4"/>
        <charset val="136"/>
      </rPr>
      <t xml:space="preserve">   </t>
    </r>
    <r>
      <rPr>
        <sz val="12"/>
        <color rgb="FF000000"/>
        <rFont val="標楷體"/>
        <family val="4"/>
        <charset val="136"/>
      </rPr>
      <t xml:space="preserve">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
十二、花蓮觀光糖廠(光復糖廠)：概估(由花蓮觀光糖廠彙報)。自111年1月開始統計。 
十三、台泥DAKA園區：概估(由台泥DAKA園區彙報)。自111年1月開始統計。
十四、大農大富平地森林公園：概估(由花蓮林區管理處彙報)。自111年1月開始統計。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</si>
  <si>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113年</t>
    <phoneticPr fontId="42" type="noConversion"/>
  </si>
  <si>
    <r>
      <t>有關各風景區遊客人數統計方式：
一、鯉魚潭：電信大數據進行推估(由縱管處彙報)。
二、七星潭：觀光電信大數據統計(由觀光處觀光產業科彙報)。
三、太魯閣：（一）於原布洛灣收費站設車輛監視系統，採錄影方式統計車輛數及人數。（二）台九線蘇花段亦採相同方式計算(由太管處彙報)。
四、秀姑巒溪遊客中心、海洋公園：秀姑巒溪遊客中心以觀光電信大數據統計，海洋公園以門票數統計(由東管處彙報)。
五、石雕博物館、慶修院：門票數(由文化局彙報)。
六、松園別館：門票數(由台東農場彙報)。</t>
    </r>
    <r>
      <rPr>
        <sz val="10"/>
        <color indexed="8"/>
        <rFont val="標楷體"/>
        <family val="4"/>
        <charset val="136"/>
      </rPr>
      <t xml:space="preserve">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九、東大門夜市：電子人流系統統計(由觀光處商業管理科彙報)。
十、親不知子天空古道:門票數(由豐濱鄉公所彙報)、自106年9月開始統計。</t>
    </r>
    <r>
      <rPr>
        <b/>
        <sz val="10"/>
        <color indexed="8"/>
        <rFont val="標楷體"/>
        <family val="4"/>
        <charset val="136"/>
      </rPr>
      <t xml:space="preserve">因受113/4/3地震影響園區毀損嚴重，故自113/4/3起關閉園區。 </t>
    </r>
    <r>
      <rPr>
        <b/>
        <sz val="12"/>
        <color indexed="8"/>
        <rFont val="標楷體"/>
        <family val="4"/>
        <charset val="136"/>
      </rPr>
      <t xml:space="preserve">   </t>
    </r>
    <r>
      <rPr>
        <sz val="12"/>
        <color indexed="8"/>
        <rFont val="標楷體"/>
        <family val="4"/>
        <charset val="136"/>
      </rPr>
      <t xml:space="preserve"> 
</t>
    </r>
    <r>
      <rPr>
        <sz val="10"/>
        <color indexed="8"/>
        <rFont val="標楷體"/>
        <family val="4"/>
        <charset val="136"/>
      </rPr>
      <t xml:space="preserve">十一、新天堂樂園:概估(由新天堂樂園彙報)。自109年1月開始統計、111年3月起暫停營業、111年5月25日起恢復營業。
十二、花蓮觀光糖廠(光復糖廠)：概估(由花蓮觀光糖廠彙報)。 
十三、台泥DAKA園區：概估(由台泥DAKA園區彙報)。
十四、大農大富平地森林公園：概估(由花蓮林區管理處彙報)。  </t>
    </r>
    <r>
      <rPr>
        <sz val="12"/>
        <color indexed="8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indexed="8"/>
        <rFont val="標楷體"/>
        <family val="4"/>
        <charset val="136"/>
      </rPr>
      <t xml:space="preserve">                               </t>
    </r>
    <phoneticPr fontId="42" type="noConversion"/>
  </si>
  <si>
    <t>114年度花蓮縣觀光遊憩區遊客人數統計表</t>
    <phoneticPr fontId="42" type="noConversion"/>
  </si>
  <si>
    <t>親不知子天空古道</t>
    <phoneticPr fontId="42" type="noConversion"/>
  </si>
  <si>
    <t xml:space="preserve"> 新天堂樂園</t>
    <phoneticPr fontId="42" type="noConversion"/>
  </si>
  <si>
    <t>114年</t>
    <phoneticPr fontId="42" type="noConversion"/>
  </si>
  <si>
    <t>花蓮將軍府1936</t>
  </si>
  <si>
    <t>104年至115年遊客人數年度總表</t>
    <phoneticPr fontId="42" type="noConversion"/>
  </si>
  <si>
    <t>115年(1月)</t>
    <phoneticPr fontId="42" type="noConversion"/>
  </si>
  <si>
    <t>115年度花蓮縣觀光遊憩區遊客人數統計表</t>
    <phoneticPr fontId="42" type="noConversion"/>
  </si>
  <si>
    <t>秀姑巒溪
遊客中心</t>
    <phoneticPr fontId="42" type="noConversion"/>
  </si>
  <si>
    <t>花蓮將軍府1936</t>
    <phoneticPr fontId="42" type="noConversion"/>
  </si>
  <si>
    <r>
      <t>有關各風景區遊客人數統計方式：
一、鯉魚潭：電信大數據進行推估(由縱管處彙報)。
二、七星潭：觀光電信大數據統計(由觀光處觀光產業科彙報)。
三、太魯閣：（一）於原布洛灣收費站設車輛監視系統，採錄影方式統計車輛數及人數。（二）台九線蘇花段亦採相同方式計算(由太管處彙報)。
四、秀姑巒溪遊客中心、海洋公園：秀姑巒溪遊客中心以觀光電信大數據統計，海洋公園以門票數統計(由東管處彙報)。
五、石雕博物館、慶修院：門票數(由文化局彙報)。
六、松園別館：門票數(由台東農場彙報)。</t>
    </r>
    <r>
      <rPr>
        <sz val="10"/>
        <color indexed="8"/>
        <rFont val="標楷體"/>
        <family val="4"/>
        <charset val="136"/>
      </rPr>
      <t xml:space="preserve">
七、林田山：人工統計(由林業及自然保育署花蓮分署彙報)。
八、南安遊客中心：交通流量系統自動偵測(彙報單位原由玉山國家公園南安遊客中心彙報，自108年1月起資料改由玉山國家公園管理處彙報，回溯至105年9月)。
九、東大門夜市：電子人流系統統計(由觀光處商業管理科彙報)。
十、親不知子天空古道:門票數(由豐濱鄉公所彙報)、自106年9月開始統計。</t>
    </r>
    <r>
      <rPr>
        <b/>
        <sz val="10"/>
        <color indexed="8"/>
        <rFont val="標楷體"/>
        <family val="4"/>
        <charset val="136"/>
      </rPr>
      <t xml:space="preserve">因受113/4/3地震影響園區毀損嚴重，故自113/4/3起關閉園區。 </t>
    </r>
    <r>
      <rPr>
        <b/>
        <sz val="12"/>
        <color indexed="8"/>
        <rFont val="標楷體"/>
        <family val="4"/>
        <charset val="136"/>
      </rPr>
      <t xml:space="preserve">   </t>
    </r>
    <r>
      <rPr>
        <sz val="12"/>
        <color indexed="8"/>
        <rFont val="標楷體"/>
        <family val="4"/>
        <charset val="136"/>
      </rPr>
      <t xml:space="preserve"> 
</t>
    </r>
    <r>
      <rPr>
        <sz val="10"/>
        <color indexed="8"/>
        <rFont val="標楷體"/>
        <family val="4"/>
        <charset val="136"/>
      </rPr>
      <t>十一、新天堂樂園:概估(由新天堂樂園彙報)。自109年1月開始統計、111年3月起暫停營業、111年5月25日起恢復營業。
十二、花蓮觀光糖廠(光復糖廠)：概估(由花蓮觀光糖廠彙報)。 
十三、台泥DAKA園區：概估(由台泥DAKA園區彙報)。
十四、大農大富平地森林公園：概估(由林業及自然保育署花蓮分署彙報)。  
十五、花蓮將軍府1936：電子計數器(由文化局彙報)。</t>
    </r>
    <r>
      <rPr>
        <sz val="12"/>
        <color indexed="8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indexed="8"/>
        <rFont val="標楷體"/>
        <family val="4"/>
        <charset val="136"/>
      </rPr>
      <t xml:space="preserve">                               </t>
    </r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</si>
</sst>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.00&quot; &quot;;#,##0.00&quot; &quot;;&quot;-&quot;#&quot; &quot;;@&quot; &quot;"/>
    <numFmt numFmtId="177" formatCode="[$NT$-404]#,##0.00;[Red]&quot;-&quot;[$NT$-404]#,##0.00"/>
    <numFmt numFmtId="178" formatCode="#,##0;[Red]#,##0"/>
    <numFmt numFmtId="179" formatCode="#,##0&quot; &quot;;[Red]&quot;(&quot;#,##0&quot;)&quot;"/>
    <numFmt numFmtId="180" formatCode="#,##0&quot; &quot;"/>
    <numFmt numFmtId="181" formatCode="&quot; &quot;* #,##0&quot; &quot;;&quot;-&quot;* #,##0&quot; &quot;;&quot; &quot;* &quot;- &quot;;&quot; &quot;@&quot; &quot;"/>
    <numFmt numFmtId="182" formatCode="0&quot; &quot;;[Red]&quot;(&quot;0&quot;)&quot;"/>
  </numFmts>
  <fonts count="69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9933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800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15"/>
      <color rgb="FF666699"/>
      <name val="新細明體"/>
      <family val="1"/>
      <charset val="136"/>
    </font>
    <font>
      <b/>
      <sz val="13"/>
      <color rgb="FF666699"/>
      <name val="新細明體"/>
      <family val="1"/>
      <charset val="136"/>
    </font>
    <font>
      <b/>
      <sz val="11"/>
      <color rgb="FF666699"/>
      <name val="新細明體"/>
      <family val="1"/>
      <charset val="136"/>
    </font>
    <font>
      <sz val="18"/>
      <color rgb="FF666699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0"/>
      <color rgb="FF000000"/>
      <name val="Arial"/>
      <family val="2"/>
    </font>
    <font>
      <u/>
      <sz val="12"/>
      <color rgb="FF000000"/>
      <name val="新細明體"/>
      <family val="1"/>
      <charset val="136"/>
    </font>
    <font>
      <b/>
      <sz val="12"/>
      <color rgb="FFFF99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CC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33399"/>
      <name val="新細明體"/>
      <family val="1"/>
      <charset val="136"/>
    </font>
    <font>
      <b/>
      <sz val="12"/>
      <color rgb="FF333333"/>
      <name val="新細明體"/>
      <family val="1"/>
      <charset val="136"/>
    </font>
    <font>
      <sz val="12"/>
      <color rgb="FFFF9900"/>
      <name val="新細明體"/>
      <family val="1"/>
      <charset val="136"/>
    </font>
    <font>
      <sz val="10"/>
      <color rgb="FFFFFFFF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2"/>
      <color rgb="FF800000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sz val="12"/>
      <color rgb="FF808080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2"/>
      <color rgb="FF003300"/>
      <name val="新細明體"/>
      <family val="1"/>
      <charset val="136"/>
    </font>
    <font>
      <sz val="10"/>
      <color rgb="FF006600"/>
      <name val="新細明體"/>
      <family val="1"/>
      <charset val="136"/>
    </font>
    <font>
      <sz val="18"/>
      <color rgb="FF0000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sz val="17"/>
      <color rgb="FF000000"/>
      <name val="新細明體"/>
      <family val="1"/>
      <charset val="136"/>
    </font>
    <font>
      <sz val="17"/>
      <color rgb="FF000000"/>
      <name val="新細明體"/>
      <family val="1"/>
      <charset val="136"/>
    </font>
    <font>
      <b/>
      <sz val="16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sz val="14"/>
      <color rgb="FF000000"/>
      <name val="細明體"/>
      <family val="3"/>
      <charset val="136"/>
    </font>
    <font>
      <sz val="9"/>
      <name val="新細明體"/>
      <family val="1"/>
      <charset val="136"/>
    </font>
    <font>
      <sz val="17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20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4"/>
      <color rgb="FF000000"/>
      <name val="微軟正黑體"/>
      <family val="2"/>
      <charset val="136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5"/>
      <color rgb="FF000000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3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10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5"/>
      <color rgb="FF000000"/>
      <name val="標楷體"/>
      <family val="4"/>
      <charset val="136"/>
    </font>
    <font>
      <b/>
      <sz val="13"/>
      <color rgb="FF000000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FFCC00"/>
        <bgColor rgb="FFFFCC00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FFCCCC"/>
        <bgColor rgb="FFFF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  <fill>
      <patternFill patternType="solid">
        <fgColor rgb="FF99CCFF"/>
        <bgColor rgb="FF99CC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C99FF"/>
        <bgColor rgb="FFCC99FF"/>
      </patternFill>
    </fill>
    <fill>
      <patternFill patternType="solid">
        <fgColor rgb="FF800000"/>
        <bgColor rgb="FF800000"/>
      </patternFill>
    </fill>
    <fill>
      <patternFill patternType="solid">
        <fgColor rgb="FFCC0000"/>
        <bgColor rgb="FFCC0000"/>
      </patternFill>
    </fill>
    <fill>
      <patternFill patternType="solid">
        <fgColor theme="0" tint="-4.9989318521683403E-2"/>
        <bgColor rgb="FFDDDDDD"/>
      </patternFill>
    </fill>
  </fills>
  <borders count="31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 diagonalDown="1"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</borders>
  <cellStyleXfs count="158">
    <xf numFmtId="0" fontId="0" fillId="0" borderId="0">
      <alignment vertical="center"/>
    </xf>
    <xf numFmtId="176" fontId="1" fillId="0" borderId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2" borderId="0" applyNumberFormat="0" applyBorder="0" applyProtection="0">
      <alignment vertical="center"/>
    </xf>
    <xf numFmtId="0" fontId="1" fillId="3" borderId="1" applyNumberFormat="0" applyFont="0" applyProtection="0">
      <alignment vertical="center"/>
    </xf>
    <xf numFmtId="0" fontId="3" fillId="0" borderId="2" applyNumberFormat="0" applyFill="0" applyProtection="0">
      <alignment vertical="center"/>
    </xf>
    <xf numFmtId="0" fontId="4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6" fillId="0" borderId="3" applyNumberFormat="0" applyProtection="0">
      <alignment vertical="center"/>
    </xf>
    <xf numFmtId="0" fontId="6" fillId="0" borderId="3" applyNumberFormat="0" applyProtection="0">
      <alignment vertical="center"/>
    </xf>
    <xf numFmtId="0" fontId="6" fillId="0" borderId="4" applyNumberFormat="0" applyFill="0" applyProtection="0">
      <alignment vertical="center"/>
    </xf>
    <xf numFmtId="0" fontId="1" fillId="0" borderId="0" applyNumberFormat="0" applyFont="0" applyBorder="0" applyProtection="0">
      <alignment horizontal="center" vertical="center" textRotation="90"/>
    </xf>
    <xf numFmtId="0" fontId="7" fillId="0" borderId="5" applyNumberFormat="0" applyFill="0" applyProtection="0">
      <alignment vertical="center"/>
    </xf>
    <xf numFmtId="0" fontId="8" fillId="0" borderId="6" applyNumberFormat="0" applyFill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" fillId="0" borderId="0" applyNumberFormat="0" applyFont="0" applyBorder="0" applyProtection="0">
      <alignment horizontal="center" vertical="center"/>
    </xf>
    <xf numFmtId="0" fontId="10" fillId="6" borderId="7" applyNumberFormat="0" applyProtection="0">
      <alignment vertical="center"/>
    </xf>
    <xf numFmtId="9" fontId="11" fillId="0" borderId="0" applyFill="0" applyBorder="0" applyAlignment="0" applyProtection="0">
      <alignment vertical="center"/>
    </xf>
    <xf numFmtId="0" fontId="12" fillId="0" borderId="0" applyNumberFormat="0" applyBorder="0" applyProtection="0">
      <alignment vertical="center"/>
    </xf>
    <xf numFmtId="177" fontId="12" fillId="0" borderId="0" applyBorder="0" applyProtection="0">
      <alignment vertical="center"/>
    </xf>
    <xf numFmtId="0" fontId="13" fillId="7" borderId="8" applyNumberFormat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8" borderId="0" applyNumberFormat="0" applyBorder="0" applyProtection="0">
      <alignment vertical="center"/>
    </xf>
    <xf numFmtId="0" fontId="16" fillId="9" borderId="0" applyNumberFormat="0" applyBorder="0" applyProtection="0">
      <alignment vertical="center"/>
    </xf>
    <xf numFmtId="0" fontId="16" fillId="6" borderId="0" applyNumberFormat="0" applyBorder="0" applyProtection="0">
      <alignment vertical="center"/>
    </xf>
    <xf numFmtId="0" fontId="16" fillId="10" borderId="0" applyNumberFormat="0" applyBorder="0" applyProtection="0">
      <alignment vertical="center"/>
    </xf>
    <xf numFmtId="0" fontId="16" fillId="11" borderId="0" applyNumberFormat="0" applyBorder="0" applyProtection="0">
      <alignment vertical="center"/>
    </xf>
    <xf numFmtId="0" fontId="16" fillId="12" borderId="0" applyNumberFormat="0" applyBorder="0" applyProtection="0">
      <alignment vertical="center"/>
    </xf>
    <xf numFmtId="0" fontId="17" fillId="13" borderId="8" applyNumberFormat="0" applyProtection="0">
      <alignment vertical="center"/>
    </xf>
    <xf numFmtId="0" fontId="18" fillId="7" borderId="9" applyNumberFormat="0" applyProtection="0">
      <alignment vertical="center"/>
    </xf>
    <xf numFmtId="0" fontId="19" fillId="0" borderId="10" applyNumberFormat="0" applyFill="0" applyProtection="0">
      <alignment vertical="center"/>
    </xf>
    <xf numFmtId="0" fontId="1" fillId="14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15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17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17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6" fillId="17" borderId="0" applyNumberFormat="0" applyBorder="0" applyProtection="0">
      <alignment vertical="center"/>
    </xf>
    <xf numFmtId="0" fontId="16" fillId="13" borderId="0" applyNumberFormat="0" applyBorder="0" applyProtection="0">
      <alignment vertical="center"/>
    </xf>
    <xf numFmtId="0" fontId="16" fillId="7" borderId="0" applyNumberFormat="0" applyBorder="0" applyProtection="0">
      <alignment vertical="center"/>
    </xf>
    <xf numFmtId="0" fontId="16" fillId="2" borderId="0" applyNumberFormat="0" applyBorder="0" applyProtection="0">
      <alignment vertical="center"/>
    </xf>
    <xf numFmtId="0" fontId="16" fillId="8" borderId="0" applyNumberFormat="0" applyBorder="0" applyProtection="0">
      <alignment vertical="center"/>
    </xf>
    <xf numFmtId="0" fontId="16" fillId="12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20" fillId="18" borderId="0" applyNumberFormat="0" applyBorder="0" applyProtection="0">
      <alignment vertical="center"/>
    </xf>
    <xf numFmtId="0" fontId="20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20" fillId="19" borderId="0" applyNumberFormat="0" applyBorder="0" applyProtection="0">
      <alignment vertical="center"/>
    </xf>
    <xf numFmtId="0" fontId="20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" fillId="14" borderId="0" applyNumberFormat="0" applyFon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2" fillId="20" borderId="0" applyNumberFormat="0" applyBorder="0" applyProtection="0">
      <alignment vertical="center"/>
    </xf>
    <xf numFmtId="0" fontId="23" fillId="13" borderId="0" applyNumberFormat="0" applyBorder="0" applyProtection="0">
      <alignment vertical="center"/>
    </xf>
    <xf numFmtId="0" fontId="23" fillId="13" borderId="0" applyNumberFormat="0" applyBorder="0" applyProtection="0">
      <alignment vertical="center"/>
    </xf>
    <xf numFmtId="0" fontId="22" fillId="13" borderId="0" applyNumberFormat="0" applyBorder="0" applyProtection="0">
      <alignment vertical="center"/>
    </xf>
    <xf numFmtId="0" fontId="15" fillId="13" borderId="0" applyNumberFormat="0" applyBorder="0" applyProtection="0">
      <alignment vertical="center"/>
    </xf>
    <xf numFmtId="0" fontId="15" fillId="13" borderId="0" applyNumberFormat="0" applyBorder="0" applyProtection="0">
      <alignment vertical="center"/>
    </xf>
    <xf numFmtId="0" fontId="16" fillId="21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16" fillId="21" borderId="0" applyNumberFormat="0" applyBorder="0" applyProtection="0">
      <alignment vertical="center"/>
    </xf>
    <xf numFmtId="0" fontId="16" fillId="22" borderId="0" applyNumberFormat="0" applyBorder="0" applyProtection="0">
      <alignment vertical="center"/>
    </xf>
    <xf numFmtId="0" fontId="16" fillId="22" borderId="0" applyNumberFormat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7" fillId="5" borderId="0" applyNumberFormat="0" applyBorder="0" applyProtection="0">
      <alignment vertical="center"/>
    </xf>
    <xf numFmtId="0" fontId="28" fillId="5" borderId="0" applyNumberFormat="0" applyBorder="0" applyProtection="0">
      <alignment vertical="center"/>
    </xf>
    <xf numFmtId="0" fontId="28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5" fillId="3" borderId="8" applyNumberFormat="0" applyProtection="0">
      <alignment vertical="center"/>
    </xf>
    <xf numFmtId="0" fontId="36" fillId="3" borderId="8" applyNumberFormat="0" applyProtection="0">
      <alignment vertical="center"/>
    </xf>
    <xf numFmtId="0" fontId="36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</cellStyleXfs>
  <cellXfs count="139">
    <xf numFmtId="0" fontId="0" fillId="0" borderId="0" xfId="0">
      <alignment vertical="center"/>
    </xf>
    <xf numFmtId="0" fontId="38" fillId="0" borderId="0" xfId="0" applyFont="1" applyAlignment="1"/>
    <xf numFmtId="0" fontId="38" fillId="0" borderId="0" xfId="0" applyFont="1">
      <alignment vertical="center"/>
    </xf>
    <xf numFmtId="0" fontId="37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8" fillId="0" borderId="12" xfId="0" applyFont="1" applyBorder="1" applyAlignment="1">
      <alignment horizontal="center" vertical="center"/>
    </xf>
    <xf numFmtId="3" fontId="38" fillId="0" borderId="12" xfId="0" applyNumberFormat="1" applyFont="1" applyBorder="1" applyAlignment="1"/>
    <xf numFmtId="3" fontId="38" fillId="0" borderId="13" xfId="0" applyNumberFormat="1" applyFont="1" applyBorder="1" applyAlignment="1"/>
    <xf numFmtId="3" fontId="40" fillId="0" borderId="12" xfId="0" applyNumberFormat="1" applyFont="1" applyBorder="1" applyAlignment="1"/>
    <xf numFmtId="3" fontId="38" fillId="0" borderId="12" xfId="0" applyNumberFormat="1" applyFont="1" applyBorder="1">
      <alignment vertical="center"/>
    </xf>
    <xf numFmtId="3" fontId="38" fillId="0" borderId="13" xfId="0" applyNumberFormat="1" applyFont="1" applyBorder="1">
      <alignment vertical="center"/>
    </xf>
    <xf numFmtId="178" fontId="38" fillId="0" borderId="12" xfId="0" applyNumberFormat="1" applyFont="1" applyBorder="1">
      <alignment vertical="center"/>
    </xf>
    <xf numFmtId="178" fontId="38" fillId="0" borderId="14" xfId="0" applyNumberFormat="1" applyFont="1" applyBorder="1">
      <alignment vertical="center"/>
    </xf>
    <xf numFmtId="0" fontId="38" fillId="0" borderId="14" xfId="0" applyFont="1" applyBorder="1" applyAlignment="1">
      <alignment horizontal="center" vertical="center"/>
    </xf>
    <xf numFmtId="3" fontId="38" fillId="0" borderId="14" xfId="0" applyNumberFormat="1" applyFont="1" applyBorder="1" applyAlignment="1"/>
    <xf numFmtId="3" fontId="38" fillId="0" borderId="15" xfId="0" applyNumberFormat="1" applyFont="1" applyBorder="1" applyAlignment="1"/>
    <xf numFmtId="0" fontId="37" fillId="7" borderId="12" xfId="0" applyFont="1" applyFill="1" applyBorder="1" applyAlignment="1">
      <alignment horizontal="center" vertical="center"/>
    </xf>
    <xf numFmtId="3" fontId="40" fillId="7" borderId="12" xfId="0" applyNumberFormat="1" applyFont="1" applyFill="1" applyBorder="1" applyAlignment="1"/>
    <xf numFmtId="3" fontId="40" fillId="7" borderId="13" xfId="0" applyNumberFormat="1" applyFont="1" applyFill="1" applyBorder="1" applyAlignment="1"/>
    <xf numFmtId="0" fontId="37" fillId="0" borderId="0" xfId="0" applyFont="1">
      <alignment vertical="center"/>
    </xf>
    <xf numFmtId="0" fontId="41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37" fillId="0" borderId="16" xfId="0" applyFont="1" applyBorder="1" applyAlignment="1">
      <alignment horizontal="center"/>
    </xf>
    <xf numFmtId="0" fontId="43" fillId="0" borderId="12" xfId="0" applyFont="1" applyBorder="1" applyAlignment="1">
      <alignment horizontal="center" vertical="center"/>
    </xf>
    <xf numFmtId="3" fontId="43" fillId="0" borderId="12" xfId="0" applyNumberFormat="1" applyFont="1" applyBorder="1" applyAlignment="1"/>
    <xf numFmtId="3" fontId="43" fillId="0" borderId="13" xfId="0" applyNumberFormat="1" applyFont="1" applyBorder="1" applyAlignment="1"/>
    <xf numFmtId="182" fontId="38" fillId="0" borderId="12" xfId="0" applyNumberFormat="1" applyFont="1" applyBorder="1">
      <alignment vertical="center"/>
    </xf>
    <xf numFmtId="3" fontId="44" fillId="0" borderId="12" xfId="0" applyNumberFormat="1" applyFont="1" applyBorder="1" applyAlignment="1"/>
    <xf numFmtId="3" fontId="43" fillId="0" borderId="12" xfId="0" applyNumberFormat="1" applyFont="1" applyBorder="1">
      <alignment vertical="center"/>
    </xf>
    <xf numFmtId="3" fontId="43" fillId="0" borderId="13" xfId="0" applyNumberFormat="1" applyFont="1" applyBorder="1">
      <alignment vertical="center"/>
    </xf>
    <xf numFmtId="182" fontId="43" fillId="0" borderId="12" xfId="0" applyNumberFormat="1" applyFont="1" applyBorder="1" applyAlignment="1"/>
    <xf numFmtId="178" fontId="43" fillId="0" borderId="12" xfId="0" applyNumberFormat="1" applyFont="1" applyBorder="1">
      <alignment vertical="center"/>
    </xf>
    <xf numFmtId="178" fontId="43" fillId="0" borderId="15" xfId="0" applyNumberFormat="1" applyFont="1" applyBorder="1">
      <alignment vertical="center"/>
    </xf>
    <xf numFmtId="0" fontId="43" fillId="0" borderId="14" xfId="0" applyFont="1" applyBorder="1" applyAlignment="1">
      <alignment horizontal="center" vertical="center"/>
    </xf>
    <xf numFmtId="3" fontId="43" fillId="0" borderId="14" xfId="0" applyNumberFormat="1" applyFont="1" applyBorder="1" applyAlignment="1"/>
    <xf numFmtId="3" fontId="43" fillId="0" borderId="15" xfId="0" applyNumberFormat="1" applyFont="1" applyBorder="1" applyAlignment="1"/>
    <xf numFmtId="182" fontId="43" fillId="0" borderId="0" xfId="0" applyNumberFormat="1" applyFont="1">
      <alignment vertical="center"/>
    </xf>
    <xf numFmtId="3" fontId="44" fillId="7" borderId="12" xfId="0" applyNumberFormat="1" applyFont="1" applyFill="1" applyBorder="1" applyAlignment="1"/>
    <xf numFmtId="3" fontId="44" fillId="7" borderId="13" xfId="0" applyNumberFormat="1" applyFont="1" applyFill="1" applyBorder="1" applyAlignment="1"/>
    <xf numFmtId="182" fontId="44" fillId="7" borderId="13" xfId="0" applyNumberFormat="1" applyFont="1" applyFill="1" applyBorder="1" applyAlignment="1"/>
    <xf numFmtId="0" fontId="46" fillId="0" borderId="12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 wrapText="1"/>
    </xf>
    <xf numFmtId="0" fontId="47" fillId="0" borderId="0" xfId="0" applyFont="1">
      <alignment vertical="center"/>
    </xf>
    <xf numFmtId="0" fontId="48" fillId="0" borderId="12" xfId="0" applyFont="1" applyBorder="1" applyAlignment="1">
      <alignment horizontal="center" vertical="center"/>
    </xf>
    <xf numFmtId="3" fontId="48" fillId="0" borderId="12" xfId="0" applyNumberFormat="1" applyFont="1" applyBorder="1" applyAlignment="1"/>
    <xf numFmtId="3" fontId="48" fillId="0" borderId="13" xfId="0" applyNumberFormat="1" applyFont="1" applyBorder="1" applyAlignment="1"/>
    <xf numFmtId="182" fontId="48" fillId="0" borderId="12" xfId="0" applyNumberFormat="1" applyFont="1" applyBorder="1">
      <alignment vertical="center"/>
    </xf>
    <xf numFmtId="182" fontId="47" fillId="0" borderId="13" xfId="0" applyNumberFormat="1" applyFont="1" applyBorder="1">
      <alignment vertical="center"/>
    </xf>
    <xf numFmtId="3" fontId="49" fillId="0" borderId="12" xfId="0" applyNumberFormat="1" applyFont="1" applyBorder="1" applyAlignment="1"/>
    <xf numFmtId="3" fontId="48" fillId="0" borderId="12" xfId="0" applyNumberFormat="1" applyFont="1" applyBorder="1">
      <alignment vertical="center"/>
    </xf>
    <xf numFmtId="3" fontId="48" fillId="0" borderId="13" xfId="0" applyNumberFormat="1" applyFont="1" applyBorder="1">
      <alignment vertical="center"/>
    </xf>
    <xf numFmtId="182" fontId="48" fillId="0" borderId="12" xfId="0" applyNumberFormat="1" applyFont="1" applyBorder="1" applyAlignment="1"/>
    <xf numFmtId="182" fontId="47" fillId="0" borderId="13" xfId="0" applyNumberFormat="1" applyFont="1" applyBorder="1" applyAlignment="1"/>
    <xf numFmtId="178" fontId="48" fillId="0" borderId="12" xfId="0" applyNumberFormat="1" applyFont="1" applyBorder="1">
      <alignment vertical="center"/>
    </xf>
    <xf numFmtId="182" fontId="48" fillId="0" borderId="12" xfId="0" applyNumberFormat="1" applyFont="1" applyBorder="1" applyAlignment="1">
      <alignment horizontal="right"/>
    </xf>
    <xf numFmtId="0" fontId="48" fillId="0" borderId="14" xfId="0" applyFont="1" applyBorder="1" applyAlignment="1">
      <alignment horizontal="center" vertical="center"/>
    </xf>
    <xf numFmtId="3" fontId="48" fillId="0" borderId="14" xfId="0" applyNumberFormat="1" applyFont="1" applyBorder="1" applyAlignment="1"/>
    <xf numFmtId="182" fontId="48" fillId="0" borderId="17" xfId="0" applyNumberFormat="1" applyFont="1" applyBorder="1">
      <alignment vertical="center"/>
    </xf>
    <xf numFmtId="0" fontId="46" fillId="7" borderId="12" xfId="0" applyFont="1" applyFill="1" applyBorder="1" applyAlignment="1">
      <alignment horizontal="center" vertical="center"/>
    </xf>
    <xf numFmtId="3" fontId="49" fillId="7" borderId="12" xfId="0" applyNumberFormat="1" applyFont="1" applyFill="1" applyBorder="1" applyAlignment="1"/>
    <xf numFmtId="3" fontId="49" fillId="7" borderId="13" xfId="0" applyNumberFormat="1" applyFont="1" applyFill="1" applyBorder="1" applyAlignment="1"/>
    <xf numFmtId="182" fontId="49" fillId="7" borderId="13" xfId="0" applyNumberFormat="1" applyFont="1" applyFill="1" applyBorder="1" applyAlignment="1"/>
    <xf numFmtId="182" fontId="49" fillId="7" borderId="12" xfId="0" applyNumberFormat="1" applyFont="1" applyFill="1" applyBorder="1" applyAlignment="1"/>
    <xf numFmtId="0" fontId="39" fillId="0" borderId="0" xfId="0" applyFont="1">
      <alignment vertical="center"/>
    </xf>
    <xf numFmtId="0" fontId="46" fillId="0" borderId="13" xfId="0" applyFont="1" applyBorder="1" applyAlignment="1">
      <alignment horizontal="center" vertical="center" wrapText="1"/>
    </xf>
    <xf numFmtId="178" fontId="48" fillId="0" borderId="12" xfId="0" applyNumberFormat="1" applyFont="1" applyBorder="1" applyAlignment="1">
      <alignment horizontal="right"/>
    </xf>
    <xf numFmtId="178" fontId="48" fillId="0" borderId="13" xfId="0" applyNumberFormat="1" applyFont="1" applyBorder="1" applyAlignment="1">
      <alignment horizontal="right"/>
    </xf>
    <xf numFmtId="178" fontId="48" fillId="0" borderId="13" xfId="0" applyNumberFormat="1" applyFont="1" applyBorder="1">
      <alignment vertical="center"/>
    </xf>
    <xf numFmtId="182" fontId="47" fillId="0" borderId="13" xfId="0" applyNumberFormat="1" applyFont="1" applyBorder="1" applyAlignment="1">
      <alignment horizontal="right"/>
    </xf>
    <xf numFmtId="182" fontId="48" fillId="0" borderId="13" xfId="0" applyNumberFormat="1" applyFont="1" applyBorder="1" applyAlignment="1">
      <alignment horizontal="right"/>
    </xf>
    <xf numFmtId="178" fontId="48" fillId="0" borderId="13" xfId="0" applyNumberFormat="1" applyFont="1" applyBorder="1" applyAlignment="1"/>
    <xf numFmtId="178" fontId="48" fillId="0" borderId="14" xfId="0" applyNumberFormat="1" applyFont="1" applyBorder="1" applyAlignment="1">
      <alignment horizontal="right"/>
    </xf>
    <xf numFmtId="178" fontId="48" fillId="0" borderId="17" xfId="0" applyNumberFormat="1" applyFont="1" applyBorder="1" applyAlignment="1">
      <alignment horizontal="right"/>
    </xf>
    <xf numFmtId="178" fontId="48" fillId="0" borderId="17" xfId="0" applyNumberFormat="1" applyFont="1" applyBorder="1">
      <alignment vertical="center"/>
    </xf>
    <xf numFmtId="178" fontId="48" fillId="0" borderId="18" xfId="0" applyNumberFormat="1" applyFont="1" applyBorder="1">
      <alignment vertical="center"/>
    </xf>
    <xf numFmtId="178" fontId="49" fillId="7" borderId="12" xfId="0" applyNumberFormat="1" applyFont="1" applyFill="1" applyBorder="1" applyAlignment="1"/>
    <xf numFmtId="178" fontId="49" fillId="7" borderId="13" xfId="0" applyNumberFormat="1" applyFont="1" applyFill="1" applyBorder="1" applyAlignment="1"/>
    <xf numFmtId="178" fontId="48" fillId="0" borderId="12" xfId="0" applyNumberFormat="1" applyFont="1" applyBorder="1" applyAlignment="1"/>
    <xf numFmtId="178" fontId="47" fillId="0" borderId="13" xfId="0" applyNumberFormat="1" applyFont="1" applyBorder="1" applyAlignment="1">
      <alignment horizontal="right"/>
    </xf>
    <xf numFmtId="178" fontId="47" fillId="0" borderId="14" xfId="0" applyNumberFormat="1" applyFont="1" applyBorder="1" applyAlignment="1"/>
    <xf numFmtId="178" fontId="47" fillId="0" borderId="12" xfId="0" applyNumberFormat="1" applyFont="1" applyBorder="1" applyAlignment="1"/>
    <xf numFmtId="178" fontId="49" fillId="7" borderId="12" xfId="0" applyNumberFormat="1" applyFont="1" applyFill="1" applyBorder="1" applyAlignment="1">
      <alignment horizontal="right"/>
    </xf>
    <xf numFmtId="178" fontId="49" fillId="7" borderId="13" xfId="0" applyNumberFormat="1" applyFont="1" applyFill="1" applyBorder="1" applyAlignment="1">
      <alignment horizontal="right"/>
    </xf>
    <xf numFmtId="178" fontId="48" fillId="0" borderId="14" xfId="0" applyNumberFormat="1" applyFont="1" applyBorder="1" applyAlignment="1"/>
    <xf numFmtId="3" fontId="39" fillId="0" borderId="12" xfId="0" applyNumberFormat="1" applyFont="1" applyBorder="1" applyAlignment="1"/>
    <xf numFmtId="0" fontId="55" fillId="0" borderId="12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/>
    </xf>
    <xf numFmtId="178" fontId="56" fillId="0" borderId="12" xfId="0" applyNumberFormat="1" applyFont="1" applyBorder="1" applyAlignment="1">
      <alignment horizontal="right" vertical="top"/>
    </xf>
    <xf numFmtId="3" fontId="55" fillId="0" borderId="12" xfId="0" applyNumberFormat="1" applyFont="1" applyBorder="1" applyAlignment="1"/>
    <xf numFmtId="0" fontId="55" fillId="7" borderId="12" xfId="0" applyFont="1" applyFill="1" applyBorder="1" applyAlignment="1">
      <alignment horizontal="center" vertical="center"/>
    </xf>
    <xf numFmtId="178" fontId="57" fillId="7" borderId="12" xfId="0" applyNumberFormat="1" applyFont="1" applyFill="1" applyBorder="1" applyAlignment="1">
      <alignment horizontal="right"/>
    </xf>
    <xf numFmtId="178" fontId="0" fillId="0" borderId="0" xfId="0" applyNumberFormat="1">
      <alignment vertical="center"/>
    </xf>
    <xf numFmtId="0" fontId="55" fillId="14" borderId="20" xfId="0" applyFont="1" applyFill="1" applyBorder="1" applyAlignment="1">
      <alignment horizontal="left" vertical="center" wrapText="1"/>
    </xf>
    <xf numFmtId="0" fontId="60" fillId="2" borderId="21" xfId="0" applyFont="1" applyFill="1" applyBorder="1" applyAlignment="1">
      <alignment horizontal="center" vertical="center"/>
    </xf>
    <xf numFmtId="0" fontId="60" fillId="2" borderId="21" xfId="0" applyFont="1" applyFill="1" applyBorder="1" applyAlignment="1">
      <alignment horizontal="center" vertical="center" wrapText="1"/>
    </xf>
    <xf numFmtId="0" fontId="60" fillId="2" borderId="22" xfId="0" applyFont="1" applyFill="1" applyBorder="1" applyAlignment="1">
      <alignment horizontal="center" vertical="center"/>
    </xf>
    <xf numFmtId="176" fontId="60" fillId="14" borderId="23" xfId="1" applyFont="1" applyFill="1" applyBorder="1" applyAlignment="1">
      <alignment horizontal="left" vertical="center"/>
    </xf>
    <xf numFmtId="179" fontId="52" fillId="0" borderId="12" xfId="0" applyNumberFormat="1" applyFont="1" applyBorder="1" applyAlignment="1">
      <alignment horizontal="right"/>
    </xf>
    <xf numFmtId="179" fontId="52" fillId="0" borderId="24" xfId="0" applyNumberFormat="1" applyFont="1" applyBorder="1" applyAlignment="1">
      <alignment horizontal="right"/>
    </xf>
    <xf numFmtId="176" fontId="60" fillId="14" borderId="23" xfId="1" applyFont="1" applyFill="1" applyBorder="1" applyAlignment="1">
      <alignment horizontal="left" vertical="center" wrapText="1"/>
    </xf>
    <xf numFmtId="178" fontId="52" fillId="0" borderId="12" xfId="0" applyNumberFormat="1" applyFont="1" applyBorder="1">
      <alignment vertical="center"/>
    </xf>
    <xf numFmtId="3" fontId="52" fillId="0" borderId="12" xfId="0" applyNumberFormat="1" applyFont="1" applyBorder="1" applyAlignment="1">
      <alignment horizontal="right" vertical="center" wrapText="1"/>
    </xf>
    <xf numFmtId="3" fontId="52" fillId="0" borderId="24" xfId="0" applyNumberFormat="1" applyFont="1" applyBorder="1" applyAlignment="1">
      <alignment horizontal="right" vertical="center" wrapText="1"/>
    </xf>
    <xf numFmtId="3" fontId="52" fillId="15" borderId="12" xfId="0" applyNumberFormat="1" applyFont="1" applyFill="1" applyBorder="1" applyAlignment="1">
      <alignment horizontal="right" vertical="center" wrapText="1"/>
    </xf>
    <xf numFmtId="3" fontId="52" fillId="15" borderId="24" xfId="0" applyNumberFormat="1" applyFont="1" applyFill="1" applyBorder="1" applyAlignment="1">
      <alignment horizontal="right" vertical="center" wrapText="1"/>
    </xf>
    <xf numFmtId="176" fontId="60" fillId="14" borderId="25" xfId="1" applyFont="1" applyFill="1" applyBorder="1" applyAlignment="1">
      <alignment horizontal="left" vertical="center" wrapText="1"/>
    </xf>
    <xf numFmtId="180" fontId="52" fillId="0" borderId="26" xfId="0" applyNumberFormat="1" applyFont="1" applyBorder="1">
      <alignment vertical="center"/>
    </xf>
    <xf numFmtId="181" fontId="56" fillId="0" borderId="12" xfId="0" applyNumberFormat="1" applyFont="1" applyBorder="1" applyAlignment="1">
      <alignment horizontal="right" vertical="top"/>
    </xf>
    <xf numFmtId="181" fontId="55" fillId="0" borderId="12" xfId="0" applyNumberFormat="1" applyFont="1" applyBorder="1" applyAlignment="1"/>
    <xf numFmtId="180" fontId="52" fillId="0" borderId="12" xfId="0" applyNumberFormat="1" applyFont="1" applyBorder="1">
      <alignment vertical="center"/>
    </xf>
    <xf numFmtId="180" fontId="52" fillId="0" borderId="24" xfId="0" applyNumberFormat="1" applyFont="1" applyBorder="1">
      <alignment vertical="center"/>
    </xf>
    <xf numFmtId="0" fontId="55" fillId="0" borderId="27" xfId="0" applyFont="1" applyBorder="1" applyAlignment="1">
      <alignment horizontal="center" vertical="center"/>
    </xf>
    <xf numFmtId="0" fontId="55" fillId="0" borderId="27" xfId="0" applyFont="1" applyBorder="1" applyAlignment="1">
      <alignment horizontal="center" vertical="center" wrapText="1"/>
    </xf>
    <xf numFmtId="0" fontId="56" fillId="0" borderId="27" xfId="0" applyFont="1" applyBorder="1" applyAlignment="1">
      <alignment horizontal="center" vertical="center"/>
    </xf>
    <xf numFmtId="41" fontId="56" fillId="0" borderId="27" xfId="0" applyNumberFormat="1" applyFont="1" applyBorder="1" applyAlignment="1">
      <alignment horizontal="right" vertical="top"/>
    </xf>
    <xf numFmtId="41" fontId="55" fillId="0" borderId="27" xfId="0" applyNumberFormat="1" applyFont="1" applyBorder="1" applyAlignment="1"/>
    <xf numFmtId="0" fontId="55" fillId="23" borderId="27" xfId="0" applyFont="1" applyFill="1" applyBorder="1" applyAlignment="1">
      <alignment horizontal="center" vertical="center"/>
    </xf>
    <xf numFmtId="178" fontId="68" fillId="23" borderId="27" xfId="0" applyNumberFormat="1" applyFont="1" applyFill="1" applyBorder="1" applyAlignment="1">
      <alignment horizontal="right" shrinkToFit="1"/>
    </xf>
    <xf numFmtId="180" fontId="52" fillId="0" borderId="29" xfId="0" applyNumberFormat="1" applyFont="1" applyBorder="1">
      <alignment vertical="center"/>
    </xf>
    <xf numFmtId="0" fontId="60" fillId="2" borderId="30" xfId="0" applyFont="1" applyFill="1" applyBorder="1" applyAlignment="1">
      <alignment horizontal="center" vertical="center" wrapText="1"/>
    </xf>
    <xf numFmtId="179" fontId="52" fillId="0" borderId="13" xfId="0" applyNumberFormat="1" applyFont="1" applyBorder="1" applyAlignment="1">
      <alignment horizontal="right"/>
    </xf>
    <xf numFmtId="178" fontId="52" fillId="0" borderId="13" xfId="0" applyNumberFormat="1" applyFont="1" applyBorder="1">
      <alignment vertical="center"/>
    </xf>
    <xf numFmtId="3" fontId="52" fillId="0" borderId="13" xfId="0" applyNumberFormat="1" applyFont="1" applyBorder="1" applyAlignment="1">
      <alignment horizontal="right" vertical="center" wrapText="1"/>
    </xf>
    <xf numFmtId="3" fontId="52" fillId="15" borderId="13" xfId="0" applyNumberFormat="1" applyFont="1" applyFill="1" applyBorder="1" applyAlignment="1">
      <alignment horizontal="right" vertical="center" wrapText="1"/>
    </xf>
    <xf numFmtId="180" fontId="52" fillId="0" borderId="13" xfId="0" applyNumberFormat="1" applyFont="1" applyBorder="1">
      <alignment vertical="center"/>
    </xf>
    <xf numFmtId="41" fontId="56" fillId="0" borderId="27" xfId="0" applyNumberFormat="1" applyFont="1" applyBorder="1" applyAlignment="1">
      <alignment horizontal="right" vertical="center"/>
    </xf>
    <xf numFmtId="41" fontId="55" fillId="0" borderId="27" xfId="0" applyNumberFormat="1" applyFont="1" applyBorder="1">
      <alignment vertical="center"/>
    </xf>
    <xf numFmtId="178" fontId="68" fillId="23" borderId="27" xfId="0" applyNumberFormat="1" applyFont="1" applyFill="1" applyBorder="1" applyAlignment="1">
      <alignment horizontal="right" vertical="center" shrinkToFit="1"/>
    </xf>
    <xf numFmtId="0" fontId="37" fillId="0" borderId="11" xfId="0" applyFont="1" applyBorder="1" applyAlignment="1">
      <alignment horizontal="center" vertical="center"/>
    </xf>
    <xf numFmtId="0" fontId="41" fillId="0" borderId="12" xfId="0" applyFont="1" applyBorder="1" applyAlignment="1">
      <alignment horizontal="left" vertical="top" wrapText="1"/>
    </xf>
    <xf numFmtId="0" fontId="45" fillId="0" borderId="11" xfId="0" applyFont="1" applyBorder="1" applyAlignment="1">
      <alignment horizontal="center" vertical="center"/>
    </xf>
    <xf numFmtId="0" fontId="50" fillId="0" borderId="12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center" vertical="center"/>
    </xf>
    <xf numFmtId="0" fontId="58" fillId="0" borderId="12" xfId="0" applyFont="1" applyBorder="1" applyAlignment="1">
      <alignment horizontal="left" vertical="top" wrapText="1"/>
    </xf>
    <xf numFmtId="0" fontId="67" fillId="0" borderId="28" xfId="0" applyFont="1" applyBorder="1" applyAlignment="1">
      <alignment horizontal="center" vertical="center"/>
    </xf>
    <xf numFmtId="0" fontId="58" fillId="0" borderId="27" xfId="0" applyFont="1" applyBorder="1" applyAlignment="1">
      <alignment horizontal="left" vertical="top" wrapText="1"/>
    </xf>
    <xf numFmtId="0" fontId="46" fillId="0" borderId="19" xfId="0" applyFont="1" applyBorder="1" applyAlignment="1">
      <alignment horizontal="center" vertical="center"/>
    </xf>
  </cellXfs>
  <cellStyles count="158">
    <cellStyle name="20% - 輔色1 2" xfId="38" xr:uid="{F2B643FC-7919-4E29-9833-0D03B98D09D8}"/>
    <cellStyle name="20% - 輔色2 2" xfId="39" xr:uid="{3DD1447E-BC6C-4C62-B5B9-BF26764FD810}"/>
    <cellStyle name="20% - 輔色3 2" xfId="40" xr:uid="{5D07411C-88BF-4064-B6E8-F4D102BD2C5A}"/>
    <cellStyle name="20% - 輔色4 2" xfId="41" xr:uid="{8EAD03B3-6A3E-4632-88A3-2104DFB72F17}"/>
    <cellStyle name="20% - 輔色5 2" xfId="42" xr:uid="{DF4ABBD1-61AF-40AC-9964-DCA1A358A0C7}"/>
    <cellStyle name="20% - 輔色6 2" xfId="43" xr:uid="{04AFA6DE-AAAA-4F35-8889-EA85BB5C1B96}"/>
    <cellStyle name="40% - 輔色1 2" xfId="44" xr:uid="{646C15E0-2A04-481A-8819-E0782E8976F6}"/>
    <cellStyle name="40% - 輔色2 2" xfId="45" xr:uid="{FBA5E95E-7B1B-4D3A-BBB1-3FB68152D768}"/>
    <cellStyle name="40% - 輔色3 2" xfId="46" xr:uid="{3D73FF35-055C-4472-A812-2173F5BDE49C}"/>
    <cellStyle name="40% - 輔色4 2" xfId="47" xr:uid="{FB988ABB-E4BE-4659-8BE1-0C89FFCF6EE6}"/>
    <cellStyle name="40% - 輔色5 2" xfId="48" xr:uid="{B0864A45-B372-4586-9088-817210FB1F95}"/>
    <cellStyle name="40% - 輔色6 2" xfId="49" xr:uid="{FBBC1B86-0E2D-4F40-9BC7-4F6F338DF23E}"/>
    <cellStyle name="60% - 輔色1 2" xfId="50" xr:uid="{98F40DC5-3B0A-4822-AAF3-D0C79D1C36E9}"/>
    <cellStyle name="60% - 輔色2 2" xfId="51" xr:uid="{45BC5A94-DC49-44F7-8BCB-C3B386EF1C1D}"/>
    <cellStyle name="60% - 輔色3 2" xfId="52" xr:uid="{015D8829-25D7-433E-AABB-F57AD308BD72}"/>
    <cellStyle name="60% - 輔色4 2" xfId="53" xr:uid="{4245FF9F-0886-4DD9-95FC-1EEDC9ED3AAC}"/>
    <cellStyle name="60% - 輔色5 2" xfId="54" xr:uid="{FDD26A4F-3BD2-4D86-8FC7-5D294AD3FB7B}"/>
    <cellStyle name="60% - 輔色6 2" xfId="55" xr:uid="{6D15571E-C36B-452D-9709-A56CF1DFEA74}"/>
    <cellStyle name="Accent" xfId="56" xr:uid="{F7ED6535-5868-4058-BA07-2C0084E61C32}"/>
    <cellStyle name="Accent 1" xfId="57" xr:uid="{B6311EC8-CDBD-4DBB-AAD5-7C63D76CF333}"/>
    <cellStyle name="Accent 1 1" xfId="58" xr:uid="{5D769406-5E12-45CF-A7F8-48AA59531342}"/>
    <cellStyle name="Accent 1 1 2" xfId="59" xr:uid="{D1C61AB8-4A39-4B0A-A028-46140AB00565}"/>
    <cellStyle name="Accent 1 1 3" xfId="60" xr:uid="{664018D5-A1B9-44F1-A401-D354E70CC7C5}"/>
    <cellStyle name="Accent 1 2" xfId="61" xr:uid="{36C81617-82CD-465C-85C9-AD986C8D05A3}"/>
    <cellStyle name="Accent 1 3" xfId="62" xr:uid="{FFA72AE5-FA7E-4FF6-8B21-2C42304AAA21}"/>
    <cellStyle name="Accent 2" xfId="63" xr:uid="{B6B11A97-2562-46F7-AFC5-D995E809EBB2}"/>
    <cellStyle name="Accent 2 1" xfId="64" xr:uid="{7BC14FD1-4821-46C5-B659-3B5E566E6F32}"/>
    <cellStyle name="Accent 2 1 2" xfId="65" xr:uid="{C38C12B3-4872-48AE-9F6E-F147AF0A97DE}"/>
    <cellStyle name="Accent 2 1 3" xfId="66" xr:uid="{1003C137-8281-4C7D-AD56-F665C48D9942}"/>
    <cellStyle name="Accent 2 2" xfId="67" xr:uid="{2A054723-D4C7-472E-9D37-2CC917F186F3}"/>
    <cellStyle name="Accent 2 3" xfId="68" xr:uid="{F193662A-504D-4D52-A0AF-DF1FDC0F2CDC}"/>
    <cellStyle name="Accent 3" xfId="69" xr:uid="{DCF9DD8E-8BF6-4A52-84FD-8DB5D47471E5}"/>
    <cellStyle name="Accent 3 1" xfId="70" xr:uid="{E136771E-4093-44C1-A533-FE9ECB1911A4}"/>
    <cellStyle name="Accent 3 1 2" xfId="71" xr:uid="{CA57852B-5DDF-4229-B56B-847406F0EBE9}"/>
    <cellStyle name="Accent 3 1 3" xfId="72" xr:uid="{DB56AE00-6CF1-46CA-9F6C-8DD9F9F52A7E}"/>
    <cellStyle name="Accent 3 2" xfId="73" xr:uid="{E4D79F16-BC06-4B4B-8537-107B4CC414EC}"/>
    <cellStyle name="Accent 3 3" xfId="74" xr:uid="{92757435-B453-4F87-98C5-558B88DE1757}"/>
    <cellStyle name="Accent 4" xfId="75" xr:uid="{5CF34C26-DCC3-489D-B769-36C0DA91BE17}"/>
    <cellStyle name="Accent 4 2" xfId="76" xr:uid="{BCFA1A76-257F-4991-BB1D-FD1CAAC5B649}"/>
    <cellStyle name="Accent 4 3" xfId="77" xr:uid="{E15D00E5-52FB-49DA-8BC5-13D686D534A6}"/>
    <cellStyle name="Accent 5" xfId="78" xr:uid="{0A6A39D2-2FC5-4F9E-A99B-4D7986CEA61A}"/>
    <cellStyle name="Accent 6" xfId="79" xr:uid="{49D0F963-64CD-4E0F-B99C-4A2B0F54C484}"/>
    <cellStyle name="Bad" xfId="80" xr:uid="{3F4C9BA9-06C1-45C1-9033-8A394EBC09E9}"/>
    <cellStyle name="Bad 1" xfId="81" xr:uid="{54A960F5-1EE6-409B-81D1-BE20CE404268}"/>
    <cellStyle name="Bad 1 2" xfId="82" xr:uid="{09D913FC-8295-4A21-8628-1147494B94E1}"/>
    <cellStyle name="Bad 1 3" xfId="83" xr:uid="{32CACFCE-85CD-4CE0-B6CB-2DB2D1C389A5}"/>
    <cellStyle name="Bad 2" xfId="84" xr:uid="{88164EE2-ED9F-4AAA-89BF-D7DE95409229}"/>
    <cellStyle name="Bad 3" xfId="85" xr:uid="{6588142E-699C-45E2-B975-2D201D0576E2}"/>
    <cellStyle name="Error" xfId="86" xr:uid="{FBA170D2-463A-4DFB-B3E7-DCD17D163277}"/>
    <cellStyle name="Error 1" xfId="87" xr:uid="{37E3F190-777E-4AD4-8007-ECF9302C2FBD}"/>
    <cellStyle name="Error 1 2" xfId="88" xr:uid="{18ED065E-7520-4535-A504-CB9D904582BC}"/>
    <cellStyle name="Error 1 3" xfId="89" xr:uid="{1833D187-D8BE-42B8-B847-A77AC0E0A54D}"/>
    <cellStyle name="Error 2" xfId="90" xr:uid="{6F0CEF57-5FC0-4B5A-9892-A9A62604C7D4}"/>
    <cellStyle name="Error 3" xfId="91" xr:uid="{85FB9A9A-14E3-428B-81BC-6FD2AE5C6DA1}"/>
    <cellStyle name="Footnote" xfId="92" xr:uid="{82AFE5B7-5972-4052-A933-C8C080ED5AAE}"/>
    <cellStyle name="Footnote 1" xfId="93" xr:uid="{474C6EDE-ECC9-4672-8144-E46060228792}"/>
    <cellStyle name="Footnote 1 2" xfId="94" xr:uid="{16C90460-A57F-4442-ADF8-4C7C3E2480FD}"/>
    <cellStyle name="Footnote 1 3" xfId="95" xr:uid="{68C26996-FF12-49F4-B5BD-2449AA555C7B}"/>
    <cellStyle name="Footnote 2" xfId="96" xr:uid="{68B30D13-C790-45EE-959A-4CC45E64D8A6}"/>
    <cellStyle name="Footnote 3" xfId="97" xr:uid="{2D0D233A-05B2-4FEB-9A62-FC0289CC3B96}"/>
    <cellStyle name="Good" xfId="98" xr:uid="{3D22C750-5E38-4401-9FD3-12B781333C80}"/>
    <cellStyle name="Good 1" xfId="99" xr:uid="{FB064793-6EC0-41E0-AE1B-EECD54C2AAB7}"/>
    <cellStyle name="Good 1 2" xfId="100" xr:uid="{8ADC96ED-204F-4787-AF04-F6CF120F6B9C}"/>
    <cellStyle name="Good 1 3" xfId="101" xr:uid="{E764A3F9-F925-473E-8642-CB0055842451}"/>
    <cellStyle name="Good 2" xfId="102" xr:uid="{E01672B4-BBDF-41DA-8F8A-8C6E21F41D8B}"/>
    <cellStyle name="Good 3" xfId="103" xr:uid="{865D29C3-4E58-422E-BBBE-3A9090FBB3F3}"/>
    <cellStyle name="Heading" xfId="104" xr:uid="{EBD1FAAE-EA62-43DE-A976-DB6FC8357D3C}"/>
    <cellStyle name="Heading 1" xfId="105" xr:uid="{3E79F134-A286-496B-8CDF-3D75F4566B06}"/>
    <cellStyle name="Heading 1 1" xfId="106" xr:uid="{74BCA1C4-E8EA-4A22-887F-66F1F6AEBEB5}"/>
    <cellStyle name="Heading 1 1 2" xfId="107" xr:uid="{47472BBB-2384-4AFA-A79E-0733DDA17809}"/>
    <cellStyle name="Heading 1 1 3" xfId="108" xr:uid="{EB951EC3-2C99-468E-B995-8D7D4C39A228}"/>
    <cellStyle name="Heading 1 2" xfId="109" xr:uid="{8F973681-3CA0-40C7-8A9B-C4C31CD5C8F1}"/>
    <cellStyle name="Heading 1 3" xfId="110" xr:uid="{986F1555-C768-4530-8B01-F211C427680E}"/>
    <cellStyle name="Heading 2" xfId="111" xr:uid="{A4A1942F-A598-4EC2-9C46-7C8BCE630D58}"/>
    <cellStyle name="Heading 2 1" xfId="112" xr:uid="{A4F1D6B2-A962-4A24-9A03-DFA116DD910F}"/>
    <cellStyle name="Heading 2 1 2" xfId="113" xr:uid="{E0FF893F-6820-4014-9203-39B34E313CD2}"/>
    <cellStyle name="Heading 2 1 3" xfId="114" xr:uid="{CCF31E52-09B4-48B7-A6DF-06013C13C346}"/>
    <cellStyle name="Heading 2 2" xfId="115" xr:uid="{1F31971C-1A0E-401E-816F-B6481A4DE7B4}"/>
    <cellStyle name="Heading 2 3" xfId="116" xr:uid="{9CB83087-C1C4-4067-A300-969F92F5AAFA}"/>
    <cellStyle name="Heading 3" xfId="117" xr:uid="{085696DA-44C3-451B-88EA-06490D18FE82}"/>
    <cellStyle name="Heading 3 2" xfId="118" xr:uid="{81A33156-5E38-414F-BC77-4BBD4F58D236}"/>
    <cellStyle name="Heading 3 3" xfId="119" xr:uid="{53BDF1CB-C796-481C-857D-642F097A2FC4}"/>
    <cellStyle name="Heading 4" xfId="120" xr:uid="{DA5A34A6-7914-4731-B3F2-93267884BC3D}"/>
    <cellStyle name="Heading 5" xfId="121" xr:uid="{30037EA0-537E-4F80-8B62-F35836D4C79D}"/>
    <cellStyle name="Hyperlink" xfId="122" xr:uid="{DD188320-A5B4-4379-A770-F0174DF90EB6}"/>
    <cellStyle name="Hyperlink 1" xfId="123" xr:uid="{5023A95B-1921-46DE-BFFD-2BFD1CBEF6B9}"/>
    <cellStyle name="Hyperlink 1 2" xfId="124" xr:uid="{062AC71C-B359-41B5-9254-D7E228AF4A45}"/>
    <cellStyle name="Hyperlink 1 3" xfId="125" xr:uid="{526C9E34-843A-4A80-B819-A9B2A89060DB}"/>
    <cellStyle name="Hyperlink 2" xfId="126" xr:uid="{D87544C4-45F5-4525-BB59-279D59AA1F45}"/>
    <cellStyle name="Hyperlink 3" xfId="127" xr:uid="{35E1E4F9-2E73-4112-9489-3E45CA4D3E18}"/>
    <cellStyle name="Neutral" xfId="128" xr:uid="{DBF2AAFF-8D3D-4C2F-A5B7-1119113BDD80}"/>
    <cellStyle name="Neutral 1" xfId="129" xr:uid="{6D7855C1-99CD-43B1-8743-0660D7A226C9}"/>
    <cellStyle name="Neutral 1 2" xfId="130" xr:uid="{407561E7-8DC2-44D3-974D-BFF1780D23B9}"/>
    <cellStyle name="Neutral 1 3" xfId="131" xr:uid="{AE31D736-519D-422A-AEDD-F9E79A9577A9}"/>
    <cellStyle name="Neutral 2" xfId="132" xr:uid="{197479CD-6706-4458-A4D5-538BA30D834A}"/>
    <cellStyle name="Neutral 3" xfId="133" xr:uid="{820661BE-1BE3-4530-8627-809C26954FBC}"/>
    <cellStyle name="Note" xfId="134" xr:uid="{10FF7209-A67C-460C-B792-221D53B31126}"/>
    <cellStyle name="Note 1" xfId="135" xr:uid="{D7B46A66-65C6-4186-9925-3CA28FA05DFD}"/>
    <cellStyle name="Note 1 2" xfId="136" xr:uid="{B44C552D-9A24-4610-98D0-350D3B9D0AA9}"/>
    <cellStyle name="Note 1 3" xfId="137" xr:uid="{EB2F34AC-673F-41ED-BCF5-FC8BD74EE5EC}"/>
    <cellStyle name="Note 2" xfId="138" xr:uid="{3BA99FBE-A452-461B-8B96-1922BADFA425}"/>
    <cellStyle name="Note 3" xfId="139" xr:uid="{84B436BD-D75D-4EFC-9DDD-D8D3880906F3}"/>
    <cellStyle name="Status" xfId="140" xr:uid="{18663953-F0A9-49F7-8D75-81A9667B203B}"/>
    <cellStyle name="Status 1" xfId="141" xr:uid="{3F546C07-47B1-4FAF-959E-F66458BCAFA9}"/>
    <cellStyle name="Status 1 2" xfId="142" xr:uid="{1421268D-3D68-4970-85F1-47524AD0F050}"/>
    <cellStyle name="Status 1 3" xfId="143" xr:uid="{569BBBC2-21FA-4928-B5BA-BB559C84C54F}"/>
    <cellStyle name="Status 2" xfId="144" xr:uid="{94C7F4EA-1A76-4F62-9CD3-818E3D2DF216}"/>
    <cellStyle name="Status 3" xfId="145" xr:uid="{F5F113B0-8E5D-4A53-B385-74917F7BAE99}"/>
    <cellStyle name="Text" xfId="146" xr:uid="{F46A909D-C1B2-436D-AFD9-91286F9FAC40}"/>
    <cellStyle name="Text 1" xfId="147" xr:uid="{B360FAB5-CBF3-4BFF-A2AB-6B7B3F8A7F87}"/>
    <cellStyle name="Text 1 2" xfId="148" xr:uid="{546A686B-E579-48B1-88FB-0CF70F4B0598}"/>
    <cellStyle name="Text 1 3" xfId="149" xr:uid="{D857FE5B-7909-45AA-98FB-C1070ECC5407}"/>
    <cellStyle name="Text 2" xfId="150" xr:uid="{BB394CF0-5688-4D39-A2DE-5106D8EE0CEB}"/>
    <cellStyle name="Text 3" xfId="151" xr:uid="{092DF7B2-E672-4E3A-AC3C-EDA7FA5B3E4C}"/>
    <cellStyle name="Warning" xfId="152" xr:uid="{3FB36E3F-0B03-415A-97F9-8CD8D2AA75D6}"/>
    <cellStyle name="Warning 1" xfId="153" xr:uid="{5EF56687-7354-43F7-B4FE-30DDFB2E4587}"/>
    <cellStyle name="Warning 1 2" xfId="154" xr:uid="{B51D9826-2128-4DA4-A6CC-022C57F9817B}"/>
    <cellStyle name="Warning 1 3" xfId="155" xr:uid="{02E7D593-F428-473D-B318-A92E4FC88F13}"/>
    <cellStyle name="Warning 2" xfId="156" xr:uid="{9FA79BD8-1CC2-46C5-BE3D-97082130AF8F}"/>
    <cellStyle name="Warning 3" xfId="157" xr:uid="{B3FCEEE7-5962-4046-B2EB-18E88FE8CD58}"/>
    <cellStyle name="一般" xfId="0" builtinId="0" customBuiltin="1"/>
    <cellStyle name="一般 2" xfId="2" xr:uid="{53DD526D-5FFC-412B-A14D-340B66C741A0}"/>
    <cellStyle name="一般 3" xfId="3" xr:uid="{FF5F6C79-87A4-40C2-AA1D-AF595592E707}"/>
    <cellStyle name="一般 4" xfId="4" xr:uid="{ADE28A60-57D5-40A3-81AF-241D59F245CF}"/>
    <cellStyle name="一般 5" xfId="5" xr:uid="{262D8B3F-B2B0-404A-859F-36699BACC511}"/>
    <cellStyle name="千分位" xfId="1" builtinId="3" customBuiltin="1"/>
    <cellStyle name="中等 2" xfId="6" xr:uid="{36995378-F721-4951-8F2E-C9D531C952CF}"/>
    <cellStyle name="合計 2" xfId="8" xr:uid="{5B4682D7-D95E-4648-9E83-62D25C1EC218}"/>
    <cellStyle name="好 2" xfId="10" xr:uid="{AF93BB18-D829-48DF-81A0-A05FAF7A5158}"/>
    <cellStyle name="百分比 2" xfId="23" xr:uid="{617C2584-FCB2-4AA7-B304-96F86152ECB1}"/>
    <cellStyle name="計算方式 2" xfId="26" xr:uid="{5CDF4871-ADAA-4DD0-A37C-547CBFDDF2AF}"/>
    <cellStyle name="連結的儲存格 2" xfId="37" xr:uid="{3E47E790-AF3D-4340-A04C-4C5D860890A9}"/>
    <cellStyle name="備註 2" xfId="7" xr:uid="{8ED8F93A-F5F6-4C62-9544-1BBE99A7DABE}"/>
    <cellStyle name="結果" xfId="24" xr:uid="{92041641-2E5E-4F0D-99E8-653599FED286}"/>
    <cellStyle name="結果 2" xfId="25" xr:uid="{10F2EC08-116F-46F5-AA7C-F1CBA45C4A5C}"/>
    <cellStyle name="說明文字 2" xfId="27" xr:uid="{914F2F92-2644-42CB-978E-6B49C7D7EF53}"/>
    <cellStyle name="輔色1 2" xfId="29" xr:uid="{DE774F71-31AE-4216-A0C5-324D683DE0C0}"/>
    <cellStyle name="輔色2 2" xfId="30" xr:uid="{8ECEC785-D2EB-40A5-A49B-962CFB3E6418}"/>
    <cellStyle name="輔色3 2" xfId="31" xr:uid="{B86A0E67-B3AF-4ED2-9363-DFD9C2FC34B9}"/>
    <cellStyle name="輔色4 2" xfId="32" xr:uid="{AA374FBE-1065-404E-8937-3D35976065A0}"/>
    <cellStyle name="輔色5 2" xfId="33" xr:uid="{F457D9C3-30AB-46EF-8F50-94073B224B57}"/>
    <cellStyle name="輔色6 2" xfId="34" xr:uid="{C62E74C5-47D6-4FE1-AC5C-9D4D21350E06}"/>
    <cellStyle name="標題 1 1" xfId="11" xr:uid="{B0F3957A-6199-47E9-AB97-2524F413A04C}"/>
    <cellStyle name="標題 1 1 2" xfId="12" xr:uid="{669D75C5-7693-4FC8-A08B-A6C2D527A74F}"/>
    <cellStyle name="標題 1 1 3" xfId="13" xr:uid="{79D1830C-FEDC-44BA-ACD5-EE9DC84AA4CF}"/>
    <cellStyle name="標題 1 2" xfId="14" xr:uid="{6BC9905B-BDEB-4F59-94B6-27089BF07237}"/>
    <cellStyle name="標題 2 2" xfId="15" xr:uid="{13D5F802-C26F-4196-A517-E65AAC761847}"/>
    <cellStyle name="標題 3 2" xfId="16" xr:uid="{93E4F4BF-FF05-4BE3-8FE5-22DA062AA3B8}"/>
    <cellStyle name="標題 4 2" xfId="17" xr:uid="{13926196-D572-4E54-B9AE-1CC0CC224C93}"/>
    <cellStyle name="標題 5" xfId="18" xr:uid="{A98666CA-0041-4AAD-B191-9AE9729F2C6A}"/>
    <cellStyle name="標題 5 2" xfId="19" xr:uid="{BCC08ECE-5BC3-41AC-9C09-4B92AEF0A64D}"/>
    <cellStyle name="標題 5 3" xfId="20" xr:uid="{25A02963-397A-4885-919C-39FDCCC4E142}"/>
    <cellStyle name="標題 6" xfId="21" xr:uid="{2FF5421E-FE66-404A-9253-3356D31F63C7}"/>
    <cellStyle name="輸入 2" xfId="35" xr:uid="{9D5F3CF8-DEA0-443B-B7C1-D09B91CACCCD}"/>
    <cellStyle name="輸出 2" xfId="36" xr:uid="{29B68300-B4EB-48DB-B631-0754AEB8DDBD}"/>
    <cellStyle name="檢查儲存格 2" xfId="22" xr:uid="{D22D16C8-2521-4D34-BAF2-6C69DABF3469}"/>
    <cellStyle name="壞 2" xfId="9" xr:uid="{57299D77-4456-4BCF-BC6F-EEAEB1D87334}"/>
    <cellStyle name="警告文字 2" xfId="28" xr:uid="{7327A65C-F938-4E50-913F-10E8FDF2E3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456A-4A06-428A-BEC0-9B92C379A6B7}">
  <sheetPr>
    <pageSetUpPr fitToPage="1"/>
  </sheetPr>
  <dimension ref="A1:J19"/>
  <sheetViews>
    <sheetView workbookViewId="0">
      <selection sqref="A1:I1"/>
    </sheetView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16.625" style="2" customWidth="1"/>
    <col min="6" max="7" width="15.5" style="2" customWidth="1"/>
    <col min="8" max="8" width="14.5" style="2" customWidth="1"/>
    <col min="9" max="9" width="15.5" style="2" customWidth="1"/>
    <col min="10" max="10" width="13.125" style="2" customWidth="1"/>
    <col min="11" max="11" width="8.75" style="2" customWidth="1"/>
    <col min="12" max="16384" width="8.75" style="2"/>
  </cols>
  <sheetData>
    <row r="1" spans="1:10" ht="24.7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5" customHeight="1" x14ac:dyDescent="0.4">
      <c r="A3" s="6">
        <v>1</v>
      </c>
      <c r="B3" s="7">
        <v>55312</v>
      </c>
      <c r="C3" s="7">
        <v>83195</v>
      </c>
      <c r="D3" s="7">
        <v>232145</v>
      </c>
      <c r="E3" s="7">
        <v>17624</v>
      </c>
      <c r="F3" s="7">
        <v>16546</v>
      </c>
      <c r="G3" s="8">
        <v>3124</v>
      </c>
      <c r="H3" s="8">
        <v>15000</v>
      </c>
      <c r="I3" s="9">
        <f t="shared" ref="I3:I15" si="0">SUM(B3:H3)</f>
        <v>422946</v>
      </c>
    </row>
    <row r="4" spans="1:10" ht="21.95" customHeight="1" x14ac:dyDescent="0.4">
      <c r="A4" s="6">
        <v>2</v>
      </c>
      <c r="B4" s="10">
        <v>106240</v>
      </c>
      <c r="C4" s="10">
        <v>76695</v>
      </c>
      <c r="D4" s="10">
        <v>303881</v>
      </c>
      <c r="E4" s="10">
        <v>25644</v>
      </c>
      <c r="F4" s="10">
        <v>50104</v>
      </c>
      <c r="G4" s="11">
        <v>1712</v>
      </c>
      <c r="H4" s="11">
        <v>25000</v>
      </c>
      <c r="I4" s="9">
        <f t="shared" si="0"/>
        <v>589276</v>
      </c>
    </row>
    <row r="5" spans="1:10" ht="21.95" customHeight="1" x14ac:dyDescent="0.4">
      <c r="A5" s="6">
        <v>3</v>
      </c>
      <c r="B5" s="10">
        <v>68109</v>
      </c>
      <c r="C5" s="10">
        <v>102702</v>
      </c>
      <c r="D5" s="10">
        <v>283743</v>
      </c>
      <c r="E5" s="10">
        <v>23097</v>
      </c>
      <c r="F5" s="10">
        <v>17788</v>
      </c>
      <c r="G5" s="10">
        <v>1733</v>
      </c>
      <c r="H5" s="10">
        <v>18000</v>
      </c>
      <c r="I5" s="9">
        <f t="shared" si="0"/>
        <v>515172</v>
      </c>
    </row>
    <row r="6" spans="1:10" ht="21.95" customHeight="1" x14ac:dyDescent="0.4">
      <c r="A6" s="6">
        <v>4</v>
      </c>
      <c r="B6" s="7">
        <v>93127</v>
      </c>
      <c r="C6" s="7">
        <v>114739</v>
      </c>
      <c r="D6" s="7">
        <v>357788</v>
      </c>
      <c r="E6" s="7">
        <v>27719</v>
      </c>
      <c r="F6" s="7">
        <v>31459</v>
      </c>
      <c r="G6" s="8">
        <v>3754</v>
      </c>
      <c r="H6" s="8">
        <v>10000</v>
      </c>
      <c r="I6" s="9">
        <f t="shared" si="0"/>
        <v>638586</v>
      </c>
    </row>
    <row r="7" spans="1:10" ht="21.95" customHeight="1" x14ac:dyDescent="0.4">
      <c r="A7" s="6">
        <v>5</v>
      </c>
      <c r="B7" s="7">
        <v>84117</v>
      </c>
      <c r="C7" s="7">
        <v>109364</v>
      </c>
      <c r="D7" s="7">
        <v>317431</v>
      </c>
      <c r="E7" s="7">
        <v>20194</v>
      </c>
      <c r="F7" s="7">
        <v>26573</v>
      </c>
      <c r="G7" s="8">
        <v>13622</v>
      </c>
      <c r="H7" s="8">
        <v>12000</v>
      </c>
      <c r="I7" s="9">
        <f t="shared" si="0"/>
        <v>583301</v>
      </c>
    </row>
    <row r="8" spans="1:10" ht="21.95" customHeight="1" x14ac:dyDescent="0.4">
      <c r="A8" s="6">
        <v>6</v>
      </c>
      <c r="B8" s="7">
        <v>78212</v>
      </c>
      <c r="C8" s="7">
        <v>154599</v>
      </c>
      <c r="D8" s="7">
        <v>330719</v>
      </c>
      <c r="E8" s="7">
        <v>37183</v>
      </c>
      <c r="F8" s="7">
        <v>45380</v>
      </c>
      <c r="G8" s="8">
        <v>2096</v>
      </c>
      <c r="H8" s="8">
        <v>3585</v>
      </c>
      <c r="I8" s="9">
        <f t="shared" si="0"/>
        <v>651774</v>
      </c>
    </row>
    <row r="9" spans="1:10" ht="21.95" customHeight="1" x14ac:dyDescent="0.4">
      <c r="A9" s="6">
        <v>7</v>
      </c>
      <c r="B9" s="7">
        <v>107310</v>
      </c>
      <c r="C9" s="7">
        <v>195904</v>
      </c>
      <c r="D9" s="7">
        <v>399816</v>
      </c>
      <c r="E9" s="7">
        <v>33420</v>
      </c>
      <c r="F9" s="7">
        <v>94490</v>
      </c>
      <c r="G9" s="8">
        <v>2628</v>
      </c>
      <c r="H9" s="8">
        <v>17200</v>
      </c>
      <c r="I9" s="9">
        <f t="shared" si="0"/>
        <v>850768</v>
      </c>
    </row>
    <row r="10" spans="1:10" ht="21.95" customHeight="1" x14ac:dyDescent="0.4">
      <c r="A10" s="6">
        <v>8</v>
      </c>
      <c r="B10" s="7">
        <v>96235</v>
      </c>
      <c r="C10" s="7">
        <v>187570</v>
      </c>
      <c r="D10" s="7">
        <v>366586</v>
      </c>
      <c r="E10" s="7">
        <v>30547</v>
      </c>
      <c r="F10" s="7">
        <v>77363</v>
      </c>
      <c r="G10" s="8">
        <v>4074</v>
      </c>
      <c r="H10" s="8">
        <v>25000</v>
      </c>
      <c r="I10" s="9">
        <f t="shared" si="0"/>
        <v>787375</v>
      </c>
    </row>
    <row r="11" spans="1:10" ht="21.95" customHeight="1" x14ac:dyDescent="0.4">
      <c r="A11" s="6">
        <v>9</v>
      </c>
      <c r="B11" s="7">
        <v>50152</v>
      </c>
      <c r="C11" s="7">
        <v>93042</v>
      </c>
      <c r="D11" s="7">
        <v>337353</v>
      </c>
      <c r="E11" s="7">
        <v>38707</v>
      </c>
      <c r="F11" s="7">
        <v>41586</v>
      </c>
      <c r="G11" s="8">
        <v>0</v>
      </c>
      <c r="H11" s="8">
        <v>25000</v>
      </c>
      <c r="I11" s="9">
        <f t="shared" si="0"/>
        <v>585840</v>
      </c>
    </row>
    <row r="12" spans="1:10" ht="21.95" customHeight="1" x14ac:dyDescent="0.4">
      <c r="A12" s="6">
        <v>10</v>
      </c>
      <c r="B12" s="7">
        <v>48171</v>
      </c>
      <c r="C12" s="7">
        <v>121013</v>
      </c>
      <c r="D12" s="7">
        <v>349812</v>
      </c>
      <c r="E12" s="7">
        <v>29752</v>
      </c>
      <c r="F12" s="7">
        <v>40726</v>
      </c>
      <c r="G12" s="8">
        <v>35142</v>
      </c>
      <c r="H12" s="8">
        <v>20000</v>
      </c>
      <c r="I12" s="9">
        <f t="shared" si="0"/>
        <v>644616</v>
      </c>
    </row>
    <row r="13" spans="1:10" ht="21.95" customHeight="1" x14ac:dyDescent="0.4">
      <c r="A13" s="6">
        <v>11</v>
      </c>
      <c r="B13" s="12">
        <v>68954</v>
      </c>
      <c r="C13" s="12">
        <v>98272</v>
      </c>
      <c r="D13" s="12">
        <v>392168</v>
      </c>
      <c r="E13" s="12">
        <v>27213</v>
      </c>
      <c r="F13" s="12">
        <v>25950</v>
      </c>
      <c r="G13" s="12">
        <v>4262</v>
      </c>
      <c r="H13" s="13">
        <v>25000</v>
      </c>
      <c r="I13" s="9">
        <f t="shared" si="0"/>
        <v>641819</v>
      </c>
    </row>
    <row r="14" spans="1:10" ht="21.95" customHeight="1" x14ac:dyDescent="0.4">
      <c r="A14" s="14">
        <v>12</v>
      </c>
      <c r="B14" s="15">
        <v>59769</v>
      </c>
      <c r="C14" s="15">
        <v>80191</v>
      </c>
      <c r="D14" s="15">
        <v>380735</v>
      </c>
      <c r="E14" s="15">
        <v>31301</v>
      </c>
      <c r="F14" s="15">
        <v>27587</v>
      </c>
      <c r="G14" s="16">
        <v>2857</v>
      </c>
      <c r="H14" s="16">
        <v>15000</v>
      </c>
      <c r="I14" s="9">
        <f t="shared" si="0"/>
        <v>597440</v>
      </c>
    </row>
    <row r="15" spans="1:10" s="20" customFormat="1" ht="21.95" customHeight="1" x14ac:dyDescent="0.4">
      <c r="A15" s="17" t="s">
        <v>9</v>
      </c>
      <c r="B15" s="18">
        <f t="shared" ref="B15:H15" si="1">SUM(B3:B14)</f>
        <v>915708</v>
      </c>
      <c r="C15" s="18">
        <f t="shared" si="1"/>
        <v>1417286</v>
      </c>
      <c r="D15" s="18">
        <f t="shared" si="1"/>
        <v>4052177</v>
      </c>
      <c r="E15" s="19">
        <f t="shared" si="1"/>
        <v>342401</v>
      </c>
      <c r="F15" s="19">
        <f t="shared" si="1"/>
        <v>495552</v>
      </c>
      <c r="G15" s="19">
        <f t="shared" si="1"/>
        <v>75004</v>
      </c>
      <c r="H15" s="19">
        <f t="shared" si="1"/>
        <v>210785</v>
      </c>
      <c r="I15" s="18">
        <f t="shared" si="0"/>
        <v>7508913</v>
      </c>
    </row>
    <row r="16" spans="1:10" s="22" customFormat="1" ht="212.25" customHeight="1" x14ac:dyDescent="0.4">
      <c r="A16" s="131" t="s">
        <v>10</v>
      </c>
      <c r="B16" s="131"/>
      <c r="C16" s="131"/>
      <c r="D16" s="131"/>
      <c r="E16" s="131"/>
      <c r="F16" s="131"/>
      <c r="G16" s="131"/>
      <c r="H16" s="131"/>
      <c r="I16" s="131"/>
      <c r="J16" s="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I1"/>
    <mergeCell ref="A16:I16"/>
  </mergeCells>
  <phoneticPr fontId="42" type="noConversion"/>
  <pageMargins left="0.59027777777777801" right="0.59027777777777801" top="1.1812500000000004" bottom="1.1812500000000004" header="0.51180555555555607" footer="0.51180555555555607"/>
  <pageSetup paperSize="0" pageOrder="overThenDown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CF23-CCCD-4D3D-BACD-7223B285C18D}">
  <dimension ref="A1:O17"/>
  <sheetViews>
    <sheetView workbookViewId="0">
      <selection sqref="A1:O1"/>
    </sheetView>
  </sheetViews>
  <sheetFormatPr defaultColWidth="8.625" defaultRowHeight="16.5" customHeight="1" x14ac:dyDescent="0.25"/>
  <cols>
    <col min="1" max="1" width="6.5" customWidth="1"/>
    <col min="2" max="2" width="12.75" customWidth="1"/>
    <col min="3" max="3" width="12" customWidth="1"/>
    <col min="4" max="4" width="14.75" customWidth="1"/>
    <col min="5" max="5" width="13.5" customWidth="1"/>
    <col min="6" max="6" width="12" customWidth="1"/>
    <col min="7" max="7" width="12.25" customWidth="1"/>
    <col min="8" max="13" width="13.5" customWidth="1"/>
    <col min="14" max="14" width="13.375" customWidth="1"/>
    <col min="15" max="15" width="13.5" customWidth="1"/>
    <col min="16" max="19" width="8.625" customWidth="1"/>
    <col min="20" max="20" width="8.25" customWidth="1"/>
    <col min="21" max="21" width="8.625" customWidth="1"/>
  </cols>
  <sheetData>
    <row r="1" spans="1:15" ht="28.5" customHeight="1" x14ac:dyDescent="0.25">
      <c r="A1" s="132" t="s">
        <v>31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42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65" t="s">
        <v>32</v>
      </c>
      <c r="O2" s="41" t="s">
        <v>9</v>
      </c>
    </row>
    <row r="3" spans="1:15" ht="20.25" customHeight="1" x14ac:dyDescent="0.3">
      <c r="A3" s="44">
        <v>1</v>
      </c>
      <c r="B3" s="78">
        <v>118667</v>
      </c>
      <c r="C3" s="78">
        <v>137816</v>
      </c>
      <c r="D3" s="78">
        <v>358811</v>
      </c>
      <c r="E3" s="78">
        <v>13843</v>
      </c>
      <c r="F3" s="78">
        <v>52874</v>
      </c>
      <c r="G3" s="71">
        <v>4968</v>
      </c>
      <c r="H3" s="71">
        <v>24830</v>
      </c>
      <c r="I3" s="54">
        <v>10884</v>
      </c>
      <c r="J3" s="68">
        <v>29545</v>
      </c>
      <c r="K3" s="67">
        <v>30899</v>
      </c>
      <c r="L3" s="68">
        <v>171500</v>
      </c>
      <c r="M3" s="67">
        <v>39455</v>
      </c>
      <c r="N3" s="67">
        <v>400000</v>
      </c>
      <c r="O3" s="49">
        <f t="shared" ref="O3:O9" si="0">SUM(B3:N3)</f>
        <v>1394092</v>
      </c>
    </row>
    <row r="4" spans="1:15" ht="20.25" customHeight="1" x14ac:dyDescent="0.3">
      <c r="A4" s="44">
        <v>2</v>
      </c>
      <c r="B4" s="54">
        <v>90556</v>
      </c>
      <c r="C4" s="54">
        <v>63635</v>
      </c>
      <c r="D4" s="54">
        <v>375319</v>
      </c>
      <c r="E4" s="54">
        <v>11721</v>
      </c>
      <c r="F4" s="54">
        <v>39404</v>
      </c>
      <c r="G4" s="68">
        <v>2750</v>
      </c>
      <c r="H4" s="68">
        <v>21982</v>
      </c>
      <c r="I4" s="54">
        <v>12816</v>
      </c>
      <c r="J4" s="68">
        <v>15983</v>
      </c>
      <c r="K4" s="67">
        <v>27033</v>
      </c>
      <c r="L4" s="68">
        <v>101000</v>
      </c>
      <c r="M4" s="67">
        <v>38949</v>
      </c>
      <c r="N4" s="67">
        <v>300000</v>
      </c>
      <c r="O4" s="49">
        <f t="shared" si="0"/>
        <v>1101148</v>
      </c>
    </row>
    <row r="5" spans="1:15" ht="20.25" customHeight="1" x14ac:dyDescent="0.3">
      <c r="A5" s="44">
        <v>3</v>
      </c>
      <c r="B5" s="54">
        <v>81427</v>
      </c>
      <c r="C5" s="54">
        <v>41441</v>
      </c>
      <c r="D5" s="54">
        <v>215527</v>
      </c>
      <c r="E5" s="54">
        <v>8533</v>
      </c>
      <c r="F5" s="54">
        <v>18235</v>
      </c>
      <c r="G5" s="68">
        <v>1266</v>
      </c>
      <c r="H5" s="68">
        <v>11349</v>
      </c>
      <c r="I5" s="54">
        <v>8238</v>
      </c>
      <c r="J5" s="68">
        <v>7864</v>
      </c>
      <c r="K5" s="68">
        <v>27279</v>
      </c>
      <c r="L5" s="68">
        <v>66800</v>
      </c>
      <c r="M5" s="67">
        <v>18112</v>
      </c>
      <c r="N5" s="67">
        <v>180000</v>
      </c>
      <c r="O5" s="49">
        <f t="shared" si="0"/>
        <v>686071</v>
      </c>
    </row>
    <row r="6" spans="1:15" ht="20.25" customHeight="1" x14ac:dyDescent="0.3">
      <c r="A6" s="44">
        <v>4</v>
      </c>
      <c r="B6" s="54">
        <v>84308</v>
      </c>
      <c r="C6" s="78">
        <v>43770</v>
      </c>
      <c r="D6" s="78">
        <v>202525</v>
      </c>
      <c r="E6" s="78">
        <v>7858</v>
      </c>
      <c r="F6" s="78">
        <v>17117</v>
      </c>
      <c r="G6" s="71">
        <v>1523</v>
      </c>
      <c r="H6" s="71">
        <v>12577</v>
      </c>
      <c r="I6" s="54">
        <v>4605</v>
      </c>
      <c r="J6" s="68">
        <v>5695</v>
      </c>
      <c r="K6" s="68">
        <v>29949</v>
      </c>
      <c r="L6" s="68">
        <v>54200</v>
      </c>
      <c r="M6" s="67">
        <v>21927</v>
      </c>
      <c r="N6" s="67">
        <v>80000</v>
      </c>
      <c r="O6" s="49">
        <f t="shared" si="0"/>
        <v>566054</v>
      </c>
    </row>
    <row r="7" spans="1:15" ht="20.25" customHeight="1" x14ac:dyDescent="0.3">
      <c r="A7" s="44">
        <v>5</v>
      </c>
      <c r="B7" s="54">
        <v>65999</v>
      </c>
      <c r="C7" s="78">
        <v>39465</v>
      </c>
      <c r="D7" s="78">
        <v>229700</v>
      </c>
      <c r="E7" s="78">
        <v>8273</v>
      </c>
      <c r="F7" s="78">
        <v>26995</v>
      </c>
      <c r="G7" s="71">
        <v>1962</v>
      </c>
      <c r="H7" s="71">
        <v>13511</v>
      </c>
      <c r="I7" s="54">
        <v>7297</v>
      </c>
      <c r="J7" s="68">
        <v>6673</v>
      </c>
      <c r="K7" s="68">
        <v>31663</v>
      </c>
      <c r="L7" s="68">
        <v>114053</v>
      </c>
      <c r="M7" s="67">
        <v>24760</v>
      </c>
      <c r="N7" s="67">
        <v>100000</v>
      </c>
      <c r="O7" s="49">
        <f t="shared" si="0"/>
        <v>670351</v>
      </c>
    </row>
    <row r="8" spans="1:15" ht="20.25" customHeight="1" x14ac:dyDescent="0.3">
      <c r="A8" s="44">
        <v>6</v>
      </c>
      <c r="B8" s="78">
        <v>105147</v>
      </c>
      <c r="C8" s="78">
        <v>65042</v>
      </c>
      <c r="D8" s="78">
        <v>355755</v>
      </c>
      <c r="E8" s="78">
        <v>19395</v>
      </c>
      <c r="F8" s="78">
        <v>63575</v>
      </c>
      <c r="G8" s="71">
        <v>2217</v>
      </c>
      <c r="H8" s="71">
        <v>27069</v>
      </c>
      <c r="I8" s="54">
        <v>13831</v>
      </c>
      <c r="J8" s="68">
        <v>9636</v>
      </c>
      <c r="K8" s="68">
        <v>39123</v>
      </c>
      <c r="L8" s="68">
        <v>228878</v>
      </c>
      <c r="M8" s="67">
        <v>51298</v>
      </c>
      <c r="N8" s="67">
        <v>253255</v>
      </c>
      <c r="O8" s="49">
        <f t="shared" si="0"/>
        <v>1234221</v>
      </c>
    </row>
    <row r="9" spans="1:15" ht="20.25" customHeight="1" x14ac:dyDescent="0.3">
      <c r="A9" s="44">
        <v>7</v>
      </c>
      <c r="B9" s="78">
        <v>106498</v>
      </c>
      <c r="C9" s="78">
        <v>67902</v>
      </c>
      <c r="D9" s="78">
        <v>475845</v>
      </c>
      <c r="E9" s="78">
        <v>37666</v>
      </c>
      <c r="F9" s="78">
        <v>166204</v>
      </c>
      <c r="G9" s="71">
        <v>9070</v>
      </c>
      <c r="H9" s="71">
        <v>51936</v>
      </c>
      <c r="I9" s="54">
        <v>21910</v>
      </c>
      <c r="J9" s="68">
        <v>23440</v>
      </c>
      <c r="K9" s="68">
        <v>40541</v>
      </c>
      <c r="L9" s="68">
        <v>421812</v>
      </c>
      <c r="M9" s="67">
        <v>90650</v>
      </c>
      <c r="N9" s="67">
        <v>330372</v>
      </c>
      <c r="O9" s="49">
        <f t="shared" si="0"/>
        <v>1843846</v>
      </c>
    </row>
    <row r="10" spans="1:15" ht="20.25" customHeight="1" x14ac:dyDescent="0.3">
      <c r="A10" s="44">
        <v>8</v>
      </c>
      <c r="B10" s="78">
        <v>146679</v>
      </c>
      <c r="C10" s="78">
        <v>65908</v>
      </c>
      <c r="D10" s="78">
        <v>480947</v>
      </c>
      <c r="E10" s="78">
        <v>43189</v>
      </c>
      <c r="F10" s="78">
        <v>185382</v>
      </c>
      <c r="G10" s="71">
        <v>7107</v>
      </c>
      <c r="H10" s="71">
        <v>60873</v>
      </c>
      <c r="I10" s="78">
        <v>22011</v>
      </c>
      <c r="J10" s="78">
        <v>20487</v>
      </c>
      <c r="K10" s="78">
        <v>39847</v>
      </c>
      <c r="L10" s="71">
        <v>445697</v>
      </c>
      <c r="M10" s="67">
        <v>96400</v>
      </c>
      <c r="N10" s="67">
        <v>346826</v>
      </c>
      <c r="O10" s="49">
        <v>1961353</v>
      </c>
    </row>
    <row r="11" spans="1:15" ht="20.25" customHeight="1" x14ac:dyDescent="0.3">
      <c r="A11" s="44">
        <v>9</v>
      </c>
      <c r="B11" s="78">
        <v>103104</v>
      </c>
      <c r="C11" s="78">
        <v>52120</v>
      </c>
      <c r="D11" s="78">
        <v>340632</v>
      </c>
      <c r="E11" s="78">
        <v>24635</v>
      </c>
      <c r="F11" s="78">
        <v>50003</v>
      </c>
      <c r="G11" s="71">
        <v>1298</v>
      </c>
      <c r="H11" s="71">
        <v>30618</v>
      </c>
      <c r="I11" s="54">
        <v>15735</v>
      </c>
      <c r="J11" s="68">
        <v>20257</v>
      </c>
      <c r="K11" s="67">
        <v>32601</v>
      </c>
      <c r="L11" s="68">
        <v>291725</v>
      </c>
      <c r="M11" s="68">
        <v>56049</v>
      </c>
      <c r="N11" s="68">
        <v>250522</v>
      </c>
      <c r="O11" s="49">
        <v>1269299</v>
      </c>
    </row>
    <row r="12" spans="1:15" ht="20.25" customHeight="1" x14ac:dyDescent="0.3">
      <c r="A12" s="44">
        <v>10</v>
      </c>
      <c r="B12" s="78">
        <v>133895</v>
      </c>
      <c r="C12" s="78">
        <v>61029</v>
      </c>
      <c r="D12" s="78">
        <v>372653</v>
      </c>
      <c r="E12" s="78">
        <v>23177</v>
      </c>
      <c r="F12" s="78">
        <v>67004</v>
      </c>
      <c r="G12" s="71">
        <v>7489</v>
      </c>
      <c r="H12" s="71">
        <v>41387</v>
      </c>
      <c r="I12" s="54">
        <v>18764</v>
      </c>
      <c r="J12" s="68">
        <v>30235</v>
      </c>
      <c r="K12" s="67">
        <v>37335</v>
      </c>
      <c r="L12" s="68">
        <v>393242</v>
      </c>
      <c r="M12" s="68">
        <v>30486</v>
      </c>
      <c r="N12" s="68">
        <v>351072</v>
      </c>
      <c r="O12" s="85">
        <f>SUM(B12:N12)</f>
        <v>1567768</v>
      </c>
    </row>
    <row r="13" spans="1:15" ht="20.25" customHeight="1" x14ac:dyDescent="0.3">
      <c r="A13" s="44">
        <v>11</v>
      </c>
      <c r="B13" s="54">
        <v>108521</v>
      </c>
      <c r="C13" s="54">
        <v>44925</v>
      </c>
      <c r="D13" s="54">
        <v>328528</v>
      </c>
      <c r="E13" s="78">
        <v>14539</v>
      </c>
      <c r="F13" s="54">
        <v>38282</v>
      </c>
      <c r="G13" s="78">
        <v>6547</v>
      </c>
      <c r="H13" s="54">
        <v>20959</v>
      </c>
      <c r="I13" s="54">
        <v>14559</v>
      </c>
      <c r="J13" s="54">
        <v>20216</v>
      </c>
      <c r="K13" s="67">
        <v>28344</v>
      </c>
      <c r="L13" s="54">
        <v>234796</v>
      </c>
      <c r="M13" s="68">
        <v>0</v>
      </c>
      <c r="N13" s="68">
        <v>251503</v>
      </c>
      <c r="O13" s="85">
        <f>SUM(B13:N13)</f>
        <v>1111719</v>
      </c>
    </row>
    <row r="14" spans="1:15" ht="21" customHeight="1" x14ac:dyDescent="0.3">
      <c r="A14" s="56">
        <v>12</v>
      </c>
      <c r="B14" s="84">
        <v>80628</v>
      </c>
      <c r="C14" s="84">
        <v>48413</v>
      </c>
      <c r="D14" s="84">
        <v>242789</v>
      </c>
      <c r="E14" s="78">
        <v>7300</v>
      </c>
      <c r="F14" s="78">
        <v>34101</v>
      </c>
      <c r="G14" s="78">
        <v>2622</v>
      </c>
      <c r="H14" s="78">
        <v>20873</v>
      </c>
      <c r="I14" s="74">
        <v>12175</v>
      </c>
      <c r="J14" s="74">
        <v>20841</v>
      </c>
      <c r="K14" s="67">
        <v>29379</v>
      </c>
      <c r="L14" s="74">
        <v>199319</v>
      </c>
      <c r="M14" s="75">
        <v>0</v>
      </c>
      <c r="N14" s="75">
        <v>226231</v>
      </c>
      <c r="O14" s="85">
        <f>SUM(B14:N14)</f>
        <v>924671</v>
      </c>
    </row>
    <row r="15" spans="1:15" ht="22.5" customHeight="1" x14ac:dyDescent="0.3">
      <c r="A15" s="59" t="s">
        <v>9</v>
      </c>
      <c r="B15" s="82">
        <f t="shared" ref="B15:O15" si="1">SUM(B3:B14)</f>
        <v>1225429</v>
      </c>
      <c r="C15" s="82">
        <f t="shared" si="1"/>
        <v>731466</v>
      </c>
      <c r="D15" s="82">
        <f t="shared" si="1"/>
        <v>3979031</v>
      </c>
      <c r="E15" s="82">
        <f t="shared" si="1"/>
        <v>220129</v>
      </c>
      <c r="F15" s="82">
        <f t="shared" si="1"/>
        <v>759176</v>
      </c>
      <c r="G15" s="82">
        <f t="shared" si="1"/>
        <v>48819</v>
      </c>
      <c r="H15" s="82">
        <f t="shared" si="1"/>
        <v>337964</v>
      </c>
      <c r="I15" s="82">
        <f t="shared" si="1"/>
        <v>162825</v>
      </c>
      <c r="J15" s="82">
        <f t="shared" si="1"/>
        <v>210872</v>
      </c>
      <c r="K15" s="82">
        <f t="shared" si="1"/>
        <v>393993</v>
      </c>
      <c r="L15" s="82">
        <f t="shared" si="1"/>
        <v>2723022</v>
      </c>
      <c r="M15" s="82">
        <f t="shared" si="1"/>
        <v>468086</v>
      </c>
      <c r="N15" s="82">
        <f t="shared" si="1"/>
        <v>3069781</v>
      </c>
      <c r="O15" s="82">
        <f t="shared" si="1"/>
        <v>14330593</v>
      </c>
    </row>
    <row r="16" spans="1:15" ht="225" customHeight="1" x14ac:dyDescent="0.25">
      <c r="A16" s="133" t="s">
        <v>33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31.9" customHeight="1" x14ac:dyDescent="0.25"/>
  </sheetData>
  <mergeCells count="2">
    <mergeCell ref="A1:O1"/>
    <mergeCell ref="A16:O16"/>
  </mergeCells>
  <phoneticPr fontId="42" type="noConversion"/>
  <pageMargins left="0.70000000000000007" right="0.70000000000000007" top="0.75000000000000011" bottom="0.75000000000000011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42E2-FD72-4F06-B575-38340F7D1072}">
  <dimension ref="A1:O16"/>
  <sheetViews>
    <sheetView workbookViewId="0">
      <selection sqref="A1:O1"/>
    </sheetView>
  </sheetViews>
  <sheetFormatPr defaultColWidth="11.375" defaultRowHeight="16.5" x14ac:dyDescent="0.25"/>
  <cols>
    <col min="1" max="1" width="4.125" customWidth="1"/>
    <col min="2" max="2" width="13.25" customWidth="1"/>
    <col min="3" max="3" width="10.5" customWidth="1"/>
    <col min="4" max="4" width="11.875" customWidth="1"/>
    <col min="5" max="5" width="10.125" customWidth="1"/>
    <col min="6" max="6" width="9.25" customWidth="1"/>
    <col min="7" max="7" width="8.625" customWidth="1"/>
    <col min="8" max="8" width="9.5" customWidth="1"/>
    <col min="9" max="9" width="9.375" customWidth="1"/>
    <col min="10" max="10" width="11" customWidth="1"/>
    <col min="11" max="11" width="9.5" customWidth="1"/>
    <col min="12" max="12" width="12.25" customWidth="1"/>
    <col min="13" max="13" width="9.5" customWidth="1"/>
    <col min="14" max="14" width="10.75" customWidth="1"/>
    <col min="15" max="15" width="12" customWidth="1"/>
    <col min="16" max="16" width="11.375" customWidth="1"/>
  </cols>
  <sheetData>
    <row r="1" spans="1:15" ht="20.25" x14ac:dyDescent="0.25">
      <c r="A1" s="134" t="s">
        <v>34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33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35</v>
      </c>
      <c r="O2" s="86" t="s">
        <v>9</v>
      </c>
    </row>
    <row r="3" spans="1:15" x14ac:dyDescent="0.25">
      <c r="A3" s="88">
        <v>1</v>
      </c>
      <c r="B3" s="89">
        <v>93932</v>
      </c>
      <c r="C3" s="89">
        <v>73201</v>
      </c>
      <c r="D3" s="89">
        <v>252594</v>
      </c>
      <c r="E3" s="89">
        <v>11831</v>
      </c>
      <c r="F3" s="89">
        <v>35685</v>
      </c>
      <c r="G3" s="89">
        <v>3867</v>
      </c>
      <c r="H3" s="89">
        <v>25153</v>
      </c>
      <c r="I3" s="89">
        <v>10422</v>
      </c>
      <c r="J3" s="89">
        <v>15987</v>
      </c>
      <c r="K3" s="89">
        <v>29566</v>
      </c>
      <c r="L3" s="89">
        <v>183070</v>
      </c>
      <c r="M3" s="89">
        <v>14914</v>
      </c>
      <c r="N3" s="89">
        <v>196668</v>
      </c>
      <c r="O3" s="90">
        <f t="shared" ref="O3:O14" si="0">SUM(B3:N3)</f>
        <v>946890</v>
      </c>
    </row>
    <row r="4" spans="1:15" x14ac:dyDescent="0.25">
      <c r="A4" s="88">
        <v>2</v>
      </c>
      <c r="B4" s="89">
        <v>130999</v>
      </c>
      <c r="C4" s="89">
        <v>90775</v>
      </c>
      <c r="D4" s="89">
        <v>328176</v>
      </c>
      <c r="E4" s="89">
        <v>13457</v>
      </c>
      <c r="F4" s="89">
        <v>58827</v>
      </c>
      <c r="G4" s="89">
        <v>5416</v>
      </c>
      <c r="H4" s="89">
        <v>36364</v>
      </c>
      <c r="I4" s="89">
        <v>13780</v>
      </c>
      <c r="J4" s="89">
        <v>22303</v>
      </c>
      <c r="K4" s="89">
        <v>34530</v>
      </c>
      <c r="L4" s="89">
        <v>362072</v>
      </c>
      <c r="M4" s="89">
        <v>44200</v>
      </c>
      <c r="N4" s="89">
        <v>647398</v>
      </c>
      <c r="O4" s="90">
        <f t="shared" si="0"/>
        <v>1788297</v>
      </c>
    </row>
    <row r="5" spans="1:15" x14ac:dyDescent="0.25">
      <c r="A5" s="88">
        <v>3</v>
      </c>
      <c r="B5" s="89">
        <v>83858</v>
      </c>
      <c r="C5" s="89">
        <v>53161</v>
      </c>
      <c r="D5" s="89">
        <v>237753</v>
      </c>
      <c r="E5" s="89">
        <v>12905</v>
      </c>
      <c r="F5" s="89">
        <v>28888</v>
      </c>
      <c r="G5" s="89">
        <v>4103</v>
      </c>
      <c r="H5" s="89">
        <v>17178</v>
      </c>
      <c r="I5" s="89">
        <v>9295</v>
      </c>
      <c r="J5" s="89">
        <v>13905</v>
      </c>
      <c r="K5" s="89">
        <v>26708</v>
      </c>
      <c r="L5" s="89">
        <v>215325</v>
      </c>
      <c r="M5" s="89">
        <v>24750</v>
      </c>
      <c r="N5" s="89">
        <v>514871</v>
      </c>
      <c r="O5" s="90">
        <f t="shared" si="0"/>
        <v>1242700</v>
      </c>
    </row>
    <row r="6" spans="1:15" x14ac:dyDescent="0.25">
      <c r="A6" s="88">
        <v>4</v>
      </c>
      <c r="B6" s="89">
        <v>83154</v>
      </c>
      <c r="C6" s="89">
        <v>36975</v>
      </c>
      <c r="D6" s="89">
        <v>328669</v>
      </c>
      <c r="E6" s="89">
        <v>14545</v>
      </c>
      <c r="F6" s="89">
        <v>47702</v>
      </c>
      <c r="G6" s="89">
        <v>1639</v>
      </c>
      <c r="H6" s="89">
        <v>22014</v>
      </c>
      <c r="I6" s="89">
        <v>9967</v>
      </c>
      <c r="J6" s="89">
        <v>15482</v>
      </c>
      <c r="K6" s="89">
        <v>28022</v>
      </c>
      <c r="L6" s="89">
        <v>241989</v>
      </c>
      <c r="M6" s="89">
        <v>27350</v>
      </c>
      <c r="N6" s="89">
        <v>395685</v>
      </c>
      <c r="O6" s="90">
        <f t="shared" si="0"/>
        <v>1253193</v>
      </c>
    </row>
    <row r="7" spans="1:15" x14ac:dyDescent="0.25">
      <c r="A7" s="88">
        <v>5</v>
      </c>
      <c r="B7" s="89">
        <v>50125</v>
      </c>
      <c r="C7" s="89">
        <v>17762</v>
      </c>
      <c r="D7" s="89">
        <v>189724</v>
      </c>
      <c r="E7" s="89">
        <v>7585</v>
      </c>
      <c r="F7" s="89">
        <v>20291</v>
      </c>
      <c r="G7" s="89">
        <v>1706</v>
      </c>
      <c r="H7" s="89">
        <v>8508</v>
      </c>
      <c r="I7" s="89">
        <v>3570</v>
      </c>
      <c r="J7" s="89">
        <v>8847</v>
      </c>
      <c r="K7" s="89">
        <v>25852</v>
      </c>
      <c r="L7" s="89">
        <v>83544</v>
      </c>
      <c r="M7" s="89">
        <v>11300</v>
      </c>
      <c r="N7" s="89">
        <v>179375</v>
      </c>
      <c r="O7" s="90">
        <f t="shared" si="0"/>
        <v>608189</v>
      </c>
    </row>
    <row r="8" spans="1:15" x14ac:dyDescent="0.25">
      <c r="A8" s="88">
        <v>6</v>
      </c>
      <c r="B8" s="89">
        <v>0</v>
      </c>
      <c r="C8" s="89">
        <v>0</v>
      </c>
      <c r="D8" s="89">
        <v>23078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15083</v>
      </c>
      <c r="L8" s="89">
        <v>0</v>
      </c>
      <c r="M8" s="89">
        <v>0</v>
      </c>
      <c r="N8" s="89">
        <v>10709</v>
      </c>
      <c r="O8" s="90">
        <f t="shared" si="0"/>
        <v>48870</v>
      </c>
    </row>
    <row r="9" spans="1:15" x14ac:dyDescent="0.25">
      <c r="A9" s="88">
        <v>7</v>
      </c>
      <c r="B9" s="89">
        <v>19109</v>
      </c>
      <c r="C9" s="89">
        <v>5724</v>
      </c>
      <c r="D9" s="89">
        <v>78055</v>
      </c>
      <c r="E9" s="89">
        <v>173</v>
      </c>
      <c r="F9" s="89">
        <v>5289</v>
      </c>
      <c r="G9" s="89">
        <v>301</v>
      </c>
      <c r="H9" s="89">
        <v>3071</v>
      </c>
      <c r="I9" s="89">
        <v>1351</v>
      </c>
      <c r="J9" s="89">
        <v>3328</v>
      </c>
      <c r="K9" s="89">
        <v>22058</v>
      </c>
      <c r="L9" s="89">
        <v>43695</v>
      </c>
      <c r="M9" s="89">
        <v>3346</v>
      </c>
      <c r="N9" s="89">
        <v>51178</v>
      </c>
      <c r="O9" s="90">
        <f t="shared" si="0"/>
        <v>236678</v>
      </c>
    </row>
    <row r="10" spans="1:15" x14ac:dyDescent="0.25">
      <c r="A10" s="88">
        <v>8</v>
      </c>
      <c r="B10" s="89">
        <v>61904</v>
      </c>
      <c r="C10" s="89">
        <v>36446</v>
      </c>
      <c r="D10" s="89">
        <v>149428</v>
      </c>
      <c r="E10" s="89">
        <v>6603</v>
      </c>
      <c r="F10" s="89">
        <v>41753</v>
      </c>
      <c r="G10" s="89">
        <v>531</v>
      </c>
      <c r="H10" s="89">
        <v>13889</v>
      </c>
      <c r="I10" s="89">
        <v>4434</v>
      </c>
      <c r="J10" s="89">
        <v>11458</v>
      </c>
      <c r="K10" s="89">
        <v>29543</v>
      </c>
      <c r="L10" s="89">
        <v>140341</v>
      </c>
      <c r="M10" s="89">
        <v>14604</v>
      </c>
      <c r="N10" s="89">
        <v>346964</v>
      </c>
      <c r="O10" s="90">
        <f t="shared" si="0"/>
        <v>857898</v>
      </c>
    </row>
    <row r="11" spans="1:15" x14ac:dyDescent="0.25">
      <c r="A11" s="88">
        <v>9</v>
      </c>
      <c r="B11" s="89">
        <v>70307</v>
      </c>
      <c r="C11" s="89">
        <v>50160</v>
      </c>
      <c r="D11" s="89">
        <v>196305</v>
      </c>
      <c r="E11" s="89">
        <v>11291</v>
      </c>
      <c r="F11" s="89">
        <v>28112</v>
      </c>
      <c r="G11" s="89">
        <v>905</v>
      </c>
      <c r="H11" s="89">
        <v>14957</v>
      </c>
      <c r="I11" s="89">
        <v>5892</v>
      </c>
      <c r="J11" s="89">
        <v>9285</v>
      </c>
      <c r="K11" s="89">
        <v>32413</v>
      </c>
      <c r="L11" s="89">
        <v>124296</v>
      </c>
      <c r="M11" s="89">
        <v>9239</v>
      </c>
      <c r="N11" s="89">
        <v>308344</v>
      </c>
      <c r="O11" s="90">
        <f t="shared" si="0"/>
        <v>861506</v>
      </c>
    </row>
    <row r="12" spans="1:15" ht="17.25" customHeight="1" x14ac:dyDescent="0.25">
      <c r="A12" s="88">
        <v>10</v>
      </c>
      <c r="B12" s="89">
        <v>83679</v>
      </c>
      <c r="C12" s="89">
        <v>33071</v>
      </c>
      <c r="D12" s="89">
        <v>198657</v>
      </c>
      <c r="E12" s="89">
        <v>13032</v>
      </c>
      <c r="F12" s="89">
        <v>48217</v>
      </c>
      <c r="G12" s="89">
        <v>1217</v>
      </c>
      <c r="H12" s="89">
        <v>17699</v>
      </c>
      <c r="I12" s="89">
        <v>9385</v>
      </c>
      <c r="J12" s="89">
        <v>12994</v>
      </c>
      <c r="K12" s="89">
        <v>30016</v>
      </c>
      <c r="L12" s="89">
        <v>178644</v>
      </c>
      <c r="M12" s="89">
        <v>19604</v>
      </c>
      <c r="N12" s="89">
        <v>371357</v>
      </c>
      <c r="O12" s="90">
        <f t="shared" si="0"/>
        <v>1017572</v>
      </c>
    </row>
    <row r="13" spans="1:15" ht="17.25" customHeight="1" x14ac:dyDescent="0.25">
      <c r="A13" s="88">
        <v>11</v>
      </c>
      <c r="B13" s="89">
        <v>105489</v>
      </c>
      <c r="C13" s="89">
        <v>22239</v>
      </c>
      <c r="D13" s="89">
        <v>237640</v>
      </c>
      <c r="E13" s="89">
        <v>12065</v>
      </c>
      <c r="F13" s="89">
        <v>52509</v>
      </c>
      <c r="G13" s="89">
        <v>2250</v>
      </c>
      <c r="H13" s="89">
        <v>20487</v>
      </c>
      <c r="I13" s="89">
        <v>10939</v>
      </c>
      <c r="J13" s="89">
        <v>18044</v>
      </c>
      <c r="K13" s="89">
        <v>28242</v>
      </c>
      <c r="L13" s="89">
        <v>190216</v>
      </c>
      <c r="M13" s="89">
        <v>18557</v>
      </c>
      <c r="N13" s="89">
        <v>378494</v>
      </c>
      <c r="O13" s="90">
        <f t="shared" si="0"/>
        <v>1097171</v>
      </c>
    </row>
    <row r="14" spans="1:15" x14ac:dyDescent="0.25">
      <c r="A14" s="88">
        <v>12</v>
      </c>
      <c r="B14" s="89">
        <v>85451</v>
      </c>
      <c r="C14" s="89">
        <v>33394</v>
      </c>
      <c r="D14" s="89">
        <v>226017</v>
      </c>
      <c r="E14" s="89">
        <v>11986</v>
      </c>
      <c r="F14" s="89">
        <v>44672</v>
      </c>
      <c r="G14" s="89">
        <v>1892</v>
      </c>
      <c r="H14" s="89">
        <v>20967</v>
      </c>
      <c r="I14" s="89">
        <v>10445</v>
      </c>
      <c r="J14" s="89">
        <v>18457</v>
      </c>
      <c r="K14" s="89">
        <v>31187</v>
      </c>
      <c r="L14" s="89">
        <v>237987</v>
      </c>
      <c r="M14" s="89">
        <v>20709</v>
      </c>
      <c r="N14" s="89">
        <v>778669</v>
      </c>
      <c r="O14" s="90">
        <f t="shared" si="0"/>
        <v>1521833</v>
      </c>
    </row>
    <row r="15" spans="1:15" x14ac:dyDescent="0.25">
      <c r="A15" s="91" t="s">
        <v>9</v>
      </c>
      <c r="B15" s="92">
        <f t="shared" ref="B15:O15" si="1">SUM(B3:B14)</f>
        <v>868007</v>
      </c>
      <c r="C15" s="92">
        <f t="shared" si="1"/>
        <v>452908</v>
      </c>
      <c r="D15" s="92">
        <f t="shared" si="1"/>
        <v>2446096</v>
      </c>
      <c r="E15" s="92">
        <f t="shared" si="1"/>
        <v>115473</v>
      </c>
      <c r="F15" s="92">
        <f t="shared" si="1"/>
        <v>411945</v>
      </c>
      <c r="G15" s="92">
        <f t="shared" si="1"/>
        <v>23827</v>
      </c>
      <c r="H15" s="92">
        <f t="shared" si="1"/>
        <v>200287</v>
      </c>
      <c r="I15" s="92">
        <f t="shared" si="1"/>
        <v>89480</v>
      </c>
      <c r="J15" s="92">
        <f t="shared" si="1"/>
        <v>150090</v>
      </c>
      <c r="K15" s="92">
        <f t="shared" si="1"/>
        <v>333220</v>
      </c>
      <c r="L15" s="92">
        <f t="shared" si="1"/>
        <v>2001179</v>
      </c>
      <c r="M15" s="92">
        <f t="shared" si="1"/>
        <v>208573</v>
      </c>
      <c r="N15" s="92">
        <f t="shared" si="1"/>
        <v>4179712</v>
      </c>
      <c r="O15" s="92">
        <f t="shared" si="1"/>
        <v>11480797</v>
      </c>
    </row>
    <row r="16" spans="1:15" ht="189.75" customHeight="1" x14ac:dyDescent="0.25">
      <c r="A16" s="135" t="s">
        <v>36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</sheetData>
  <mergeCells count="2">
    <mergeCell ref="A1:O1"/>
    <mergeCell ref="A16:O16"/>
  </mergeCells>
  <phoneticPr fontId="42" type="noConversion"/>
  <pageMargins left="0.39375000000000004" right="0.39375000000000004" top="0.73750000000000004" bottom="0.73750000000000004" header="0.47222222222222204" footer="0.47222222222222204"/>
  <pageSetup paperSize="0" fitToWidth="0" fitToHeight="0" orientation="landscape" horizontalDpi="0" verticalDpi="0" copies="0"/>
  <headerFooter alignWithMargins="0">
    <oddHeader>&amp;C&amp;"Times New Roman,Regular"&amp;A</oddHeader>
    <oddFooter>&amp;C&amp;"Times New Roman,Regular"頁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2A38-CB6E-4415-8B16-1FF3ACD6759E}">
  <sheetPr>
    <pageSetUpPr fitToPage="1"/>
  </sheetPr>
  <dimension ref="A1:R16"/>
  <sheetViews>
    <sheetView workbookViewId="0">
      <selection activeCell="N15" sqref="N15"/>
    </sheetView>
  </sheetViews>
  <sheetFormatPr defaultRowHeight="16.5" x14ac:dyDescent="0.25"/>
  <cols>
    <col min="1" max="1" width="9" customWidth="1"/>
    <col min="2" max="3" width="11" bestFit="1" customWidth="1"/>
    <col min="4" max="4" width="12.5" bestFit="1" customWidth="1"/>
    <col min="5" max="11" width="9" customWidth="1"/>
    <col min="12" max="12" width="12.625" customWidth="1"/>
    <col min="13" max="13" width="9" customWidth="1"/>
    <col min="14" max="17" width="12.75" customWidth="1"/>
    <col min="18" max="18" width="18.125" customWidth="1"/>
    <col min="19" max="22" width="9" customWidth="1"/>
    <col min="23" max="23" width="12.5" bestFit="1" customWidth="1"/>
    <col min="24" max="24" width="9" customWidth="1"/>
  </cols>
  <sheetData>
    <row r="1" spans="1:18" ht="20.25" x14ac:dyDescent="0.25">
      <c r="A1" s="134" t="s">
        <v>37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66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 x14ac:dyDescent="0.25">
      <c r="A3" s="88">
        <v>1</v>
      </c>
      <c r="B3" s="89">
        <v>76648</v>
      </c>
      <c r="C3" s="89">
        <v>30168</v>
      </c>
      <c r="D3" s="89">
        <v>139949</v>
      </c>
      <c r="E3" s="89">
        <v>9653</v>
      </c>
      <c r="F3" s="89">
        <v>43345</v>
      </c>
      <c r="G3" s="89">
        <v>910</v>
      </c>
      <c r="H3" s="89">
        <v>17702</v>
      </c>
      <c r="I3" s="89">
        <v>8291</v>
      </c>
      <c r="J3" s="89">
        <v>13592</v>
      </c>
      <c r="K3" s="89">
        <v>27202</v>
      </c>
      <c r="L3" s="89">
        <v>157714</v>
      </c>
      <c r="M3" s="89">
        <v>13695</v>
      </c>
      <c r="N3" s="89">
        <v>653911</v>
      </c>
      <c r="O3" s="89">
        <v>25587</v>
      </c>
      <c r="P3" s="89">
        <v>144423</v>
      </c>
      <c r="Q3" s="89">
        <v>38450</v>
      </c>
      <c r="R3" s="90">
        <f t="shared" ref="R3:R14" si="0">SUM(B3:Q3)</f>
        <v>1401240</v>
      </c>
    </row>
    <row r="4" spans="1:18" x14ac:dyDescent="0.25">
      <c r="A4" s="88">
        <v>2</v>
      </c>
      <c r="B4" s="89">
        <v>118144</v>
      </c>
      <c r="C4" s="89">
        <v>62843</v>
      </c>
      <c r="D4" s="89">
        <v>235400</v>
      </c>
      <c r="E4" s="89">
        <v>11393</v>
      </c>
      <c r="F4" s="89">
        <v>61964</v>
      </c>
      <c r="G4" s="89">
        <v>1765</v>
      </c>
      <c r="H4" s="89">
        <v>26058</v>
      </c>
      <c r="I4" s="89">
        <v>12065</v>
      </c>
      <c r="J4" s="89">
        <v>21585</v>
      </c>
      <c r="K4" s="89">
        <v>27202</v>
      </c>
      <c r="L4" s="89">
        <v>177035</v>
      </c>
      <c r="M4" s="89">
        <v>22164</v>
      </c>
      <c r="N4" s="89">
        <v>758800</v>
      </c>
      <c r="O4" s="89">
        <v>47592</v>
      </c>
      <c r="P4" s="89">
        <v>178326</v>
      </c>
      <c r="Q4" s="89">
        <v>75468</v>
      </c>
      <c r="R4" s="90">
        <f t="shared" si="0"/>
        <v>1837804</v>
      </c>
    </row>
    <row r="5" spans="1:18" x14ac:dyDescent="0.25">
      <c r="A5" s="88">
        <v>3</v>
      </c>
      <c r="B5" s="89">
        <v>77409</v>
      </c>
      <c r="C5" s="89">
        <v>43689</v>
      </c>
      <c r="D5" s="89">
        <v>174647</v>
      </c>
      <c r="E5" s="89">
        <v>10795</v>
      </c>
      <c r="F5" s="89">
        <v>42346</v>
      </c>
      <c r="G5" s="89">
        <v>1741</v>
      </c>
      <c r="H5" s="89">
        <v>15457</v>
      </c>
      <c r="I5" s="89">
        <v>9042</v>
      </c>
      <c r="J5" s="89">
        <v>14571</v>
      </c>
      <c r="K5" s="89">
        <v>25487</v>
      </c>
      <c r="L5" s="89">
        <v>202415</v>
      </c>
      <c r="M5" s="89">
        <v>13450</v>
      </c>
      <c r="N5" s="89" t="s">
        <v>26</v>
      </c>
      <c r="O5" s="89">
        <v>29449</v>
      </c>
      <c r="P5" s="89">
        <v>168648</v>
      </c>
      <c r="Q5" s="89">
        <v>36581</v>
      </c>
      <c r="R5" s="90">
        <f t="shared" si="0"/>
        <v>865727</v>
      </c>
    </row>
    <row r="6" spans="1:18" ht="16.5" customHeight="1" x14ac:dyDescent="0.25">
      <c r="A6" s="88">
        <v>4</v>
      </c>
      <c r="B6" s="89">
        <v>78862</v>
      </c>
      <c r="C6" s="89">
        <v>39734</v>
      </c>
      <c r="D6" s="89">
        <v>239164</v>
      </c>
      <c r="E6" s="89">
        <v>11389</v>
      </c>
      <c r="F6" s="89">
        <v>41484</v>
      </c>
      <c r="G6" s="89">
        <f>304+208</f>
        <v>512</v>
      </c>
      <c r="H6" s="89">
        <f>5788+9427</f>
        <v>15215</v>
      </c>
      <c r="I6" s="89">
        <v>7874</v>
      </c>
      <c r="J6" s="89">
        <f>4266+7662</f>
        <v>11928</v>
      </c>
      <c r="K6" s="89">
        <v>25314</v>
      </c>
      <c r="L6" s="89">
        <v>147162</v>
      </c>
      <c r="M6" s="89">
        <v>12687</v>
      </c>
      <c r="N6" s="89" t="s">
        <v>26</v>
      </c>
      <c r="O6" s="89">
        <v>29310</v>
      </c>
      <c r="P6" s="89">
        <v>154044</v>
      </c>
      <c r="Q6" s="89">
        <v>10675</v>
      </c>
      <c r="R6" s="90">
        <f t="shared" si="0"/>
        <v>825354</v>
      </c>
    </row>
    <row r="7" spans="1:18" ht="16.5" customHeight="1" x14ac:dyDescent="0.25">
      <c r="A7" s="88">
        <v>5</v>
      </c>
      <c r="B7" s="89">
        <v>64109</v>
      </c>
      <c r="C7" s="89">
        <v>28818.480000000003</v>
      </c>
      <c r="D7" s="89">
        <v>128348</v>
      </c>
      <c r="E7" s="89">
        <v>5866</v>
      </c>
      <c r="F7" s="89">
        <v>13750</v>
      </c>
      <c r="G7" s="89">
        <v>1036</v>
      </c>
      <c r="H7" s="89">
        <v>6024</v>
      </c>
      <c r="I7" s="89">
        <v>3460</v>
      </c>
      <c r="J7" s="89">
        <v>3627</v>
      </c>
      <c r="K7" s="89">
        <v>19597</v>
      </c>
      <c r="L7" s="89">
        <v>82704</v>
      </c>
      <c r="M7" s="89">
        <v>4993</v>
      </c>
      <c r="N7" s="89">
        <v>24721</v>
      </c>
      <c r="O7" s="89">
        <v>15491</v>
      </c>
      <c r="P7" s="89">
        <v>78492</v>
      </c>
      <c r="Q7" s="89">
        <v>21824</v>
      </c>
      <c r="R7" s="90">
        <f t="shared" si="0"/>
        <v>502860.48</v>
      </c>
    </row>
    <row r="8" spans="1:18" ht="16.5" customHeight="1" x14ac:dyDescent="0.25">
      <c r="A8" s="88">
        <v>6</v>
      </c>
      <c r="B8" s="89">
        <v>52398</v>
      </c>
      <c r="C8" s="89">
        <v>49894</v>
      </c>
      <c r="D8" s="89">
        <v>205832</v>
      </c>
      <c r="E8" s="89">
        <v>12363</v>
      </c>
      <c r="F8" s="89">
        <v>41256</v>
      </c>
      <c r="G8" s="89">
        <v>510</v>
      </c>
      <c r="H8" s="89">
        <v>14830</v>
      </c>
      <c r="I8" s="89">
        <v>6496</v>
      </c>
      <c r="J8" s="89">
        <v>8171</v>
      </c>
      <c r="K8" s="89">
        <v>27631</v>
      </c>
      <c r="L8" s="89">
        <v>92169</v>
      </c>
      <c r="M8" s="89">
        <v>11481</v>
      </c>
      <c r="N8" s="89">
        <v>298121</v>
      </c>
      <c r="O8" s="89">
        <v>32077</v>
      </c>
      <c r="P8" s="89">
        <v>130206</v>
      </c>
      <c r="Q8" s="89">
        <v>17435</v>
      </c>
      <c r="R8" s="90">
        <f t="shared" si="0"/>
        <v>1000870</v>
      </c>
    </row>
    <row r="9" spans="1:18" x14ac:dyDescent="0.25">
      <c r="A9" s="88">
        <v>7</v>
      </c>
      <c r="B9" s="89">
        <v>94413</v>
      </c>
      <c r="C9" s="89">
        <v>46028</v>
      </c>
      <c r="D9" s="89">
        <v>367227</v>
      </c>
      <c r="E9" s="89">
        <v>27361</v>
      </c>
      <c r="F9" s="89">
        <v>128759</v>
      </c>
      <c r="G9" s="89">
        <v>3506</v>
      </c>
      <c r="H9" s="89">
        <v>41142</v>
      </c>
      <c r="I9" s="89">
        <v>15254</v>
      </c>
      <c r="J9" s="89">
        <v>17468</v>
      </c>
      <c r="K9" s="89">
        <v>36668</v>
      </c>
      <c r="L9" s="89">
        <v>371493</v>
      </c>
      <c r="M9" s="89">
        <v>27926</v>
      </c>
      <c r="N9" s="89">
        <v>380733</v>
      </c>
      <c r="O9" s="89">
        <v>65997</v>
      </c>
      <c r="P9" s="89">
        <v>215767</v>
      </c>
      <c r="Q9" s="89">
        <v>30763</v>
      </c>
      <c r="R9" s="90">
        <f t="shared" si="0"/>
        <v>1870505</v>
      </c>
    </row>
    <row r="10" spans="1:18" x14ac:dyDescent="0.25">
      <c r="A10" s="88">
        <v>8</v>
      </c>
      <c r="B10" s="89">
        <v>159402</v>
      </c>
      <c r="C10" s="89">
        <v>44954</v>
      </c>
      <c r="D10" s="89">
        <v>369477</v>
      </c>
      <c r="E10" s="89">
        <v>26091</v>
      </c>
      <c r="F10" s="89">
        <v>171189</v>
      </c>
      <c r="G10" s="89">
        <v>3269</v>
      </c>
      <c r="H10" s="89">
        <v>40918</v>
      </c>
      <c r="I10" s="89">
        <v>17531</v>
      </c>
      <c r="J10" s="89">
        <v>18410</v>
      </c>
      <c r="K10" s="89">
        <v>33544</v>
      </c>
      <c r="L10" s="89">
        <v>382972</v>
      </c>
      <c r="M10" s="89">
        <v>27850</v>
      </c>
      <c r="N10" s="89">
        <v>456464</v>
      </c>
      <c r="O10" s="89">
        <v>64823</v>
      </c>
      <c r="P10" s="89">
        <v>214844</v>
      </c>
      <c r="Q10" s="89">
        <v>33926</v>
      </c>
      <c r="R10" s="90">
        <f t="shared" si="0"/>
        <v>2065664</v>
      </c>
    </row>
    <row r="11" spans="1:18" x14ac:dyDescent="0.25">
      <c r="A11" s="88">
        <v>9</v>
      </c>
      <c r="B11" s="89">
        <v>108104</v>
      </c>
      <c r="C11" s="89">
        <v>44659</v>
      </c>
      <c r="D11" s="89">
        <v>249750</v>
      </c>
      <c r="E11" s="89">
        <v>16509</v>
      </c>
      <c r="F11" s="89">
        <v>69794</v>
      </c>
      <c r="G11" s="89">
        <v>1207</v>
      </c>
      <c r="H11" s="89">
        <v>24410</v>
      </c>
      <c r="I11" s="89">
        <v>10530</v>
      </c>
      <c r="J11" s="89">
        <v>14506</v>
      </c>
      <c r="K11" s="89">
        <v>26519</v>
      </c>
      <c r="L11" s="89">
        <v>247317</v>
      </c>
      <c r="M11" s="89">
        <v>15200</v>
      </c>
      <c r="N11" s="89">
        <v>239095</v>
      </c>
      <c r="O11" s="89">
        <v>34929</v>
      </c>
      <c r="P11" s="89">
        <v>157289</v>
      </c>
      <c r="Q11" s="89">
        <v>36789</v>
      </c>
      <c r="R11" s="90">
        <f t="shared" si="0"/>
        <v>1296607</v>
      </c>
    </row>
    <row r="12" spans="1:18" ht="17.100000000000001" customHeight="1" x14ac:dyDescent="0.25">
      <c r="A12" s="88">
        <v>10</v>
      </c>
      <c r="B12" s="89">
        <v>90804</v>
      </c>
      <c r="C12" s="89">
        <v>37039</v>
      </c>
      <c r="D12" s="89">
        <v>208020</v>
      </c>
      <c r="E12" s="89">
        <v>11080</v>
      </c>
      <c r="F12" s="89">
        <v>54234</v>
      </c>
      <c r="G12" s="89">
        <v>1225</v>
      </c>
      <c r="H12" s="89">
        <v>23631</v>
      </c>
      <c r="I12" s="89">
        <v>10632</v>
      </c>
      <c r="J12" s="89">
        <v>13519</v>
      </c>
      <c r="K12" s="89">
        <v>24141</v>
      </c>
      <c r="L12" s="89">
        <v>185819</v>
      </c>
      <c r="M12" s="89">
        <v>13902</v>
      </c>
      <c r="N12" s="89">
        <v>177936</v>
      </c>
      <c r="O12" s="89">
        <v>27064</v>
      </c>
      <c r="P12" s="89">
        <v>155362</v>
      </c>
      <c r="Q12" s="89">
        <v>39384</v>
      </c>
      <c r="R12" s="90">
        <f t="shared" si="0"/>
        <v>1073792</v>
      </c>
    </row>
    <row r="13" spans="1:18" ht="17.100000000000001" customHeight="1" x14ac:dyDescent="0.25">
      <c r="A13" s="88">
        <v>11</v>
      </c>
      <c r="B13" s="89">
        <v>73057</v>
      </c>
      <c r="C13" s="89">
        <v>30080</v>
      </c>
      <c r="D13" s="89">
        <v>229154</v>
      </c>
      <c r="E13" s="89">
        <v>8010</v>
      </c>
      <c r="F13" s="89">
        <v>38261</v>
      </c>
      <c r="G13" s="89">
        <v>2056</v>
      </c>
      <c r="H13" s="89">
        <v>15098</v>
      </c>
      <c r="I13" s="89">
        <v>8028</v>
      </c>
      <c r="J13" s="89">
        <v>11357</v>
      </c>
      <c r="K13" s="89">
        <v>23886</v>
      </c>
      <c r="L13" s="89">
        <v>115284</v>
      </c>
      <c r="M13" s="89">
        <v>11449</v>
      </c>
      <c r="N13" s="89">
        <v>134233</v>
      </c>
      <c r="O13" s="89">
        <v>23628</v>
      </c>
      <c r="P13" s="89">
        <v>128103</v>
      </c>
      <c r="Q13" s="89">
        <v>31756</v>
      </c>
      <c r="R13" s="90">
        <f t="shared" si="0"/>
        <v>883440</v>
      </c>
    </row>
    <row r="14" spans="1:18" x14ac:dyDescent="0.25">
      <c r="A14" s="88">
        <v>12</v>
      </c>
      <c r="B14" s="89">
        <v>72187</v>
      </c>
      <c r="C14" s="89">
        <v>30525</v>
      </c>
      <c r="D14" s="89">
        <v>255298</v>
      </c>
      <c r="E14" s="89">
        <v>8828</v>
      </c>
      <c r="F14" s="89">
        <v>53713</v>
      </c>
      <c r="G14" s="89">
        <v>2062</v>
      </c>
      <c r="H14" s="89">
        <v>20917</v>
      </c>
      <c r="I14" s="89">
        <v>8486</v>
      </c>
      <c r="J14" s="89">
        <v>13547</v>
      </c>
      <c r="K14" s="89">
        <v>26688</v>
      </c>
      <c r="L14" s="89">
        <v>142977</v>
      </c>
      <c r="M14" s="89">
        <v>13118</v>
      </c>
      <c r="N14" s="89">
        <v>149152</v>
      </c>
      <c r="O14" s="89">
        <v>23101</v>
      </c>
      <c r="P14" s="89">
        <v>141361</v>
      </c>
      <c r="Q14" s="89">
        <v>31912</v>
      </c>
      <c r="R14" s="90">
        <f t="shared" si="0"/>
        <v>993872</v>
      </c>
    </row>
    <row r="15" spans="1:18" x14ac:dyDescent="0.25">
      <c r="A15" s="91" t="s">
        <v>9</v>
      </c>
      <c r="B15" s="92">
        <f t="shared" ref="B15:R15" si="1">SUM(B3:B14)</f>
        <v>1065537</v>
      </c>
      <c r="C15" s="92">
        <f t="shared" si="1"/>
        <v>488431.48</v>
      </c>
      <c r="D15" s="92">
        <f t="shared" si="1"/>
        <v>2802266</v>
      </c>
      <c r="E15" s="92">
        <f t="shared" si="1"/>
        <v>159338</v>
      </c>
      <c r="F15" s="92">
        <f t="shared" si="1"/>
        <v>760095</v>
      </c>
      <c r="G15" s="92">
        <f t="shared" si="1"/>
        <v>19799</v>
      </c>
      <c r="H15" s="92">
        <f t="shared" si="1"/>
        <v>261402</v>
      </c>
      <c r="I15" s="92">
        <f t="shared" si="1"/>
        <v>117689</v>
      </c>
      <c r="J15" s="92">
        <f t="shared" si="1"/>
        <v>162281</v>
      </c>
      <c r="K15" s="92">
        <f t="shared" si="1"/>
        <v>323879</v>
      </c>
      <c r="L15" s="92">
        <f t="shared" si="1"/>
        <v>2305061</v>
      </c>
      <c r="M15" s="92">
        <f t="shared" si="1"/>
        <v>187915</v>
      </c>
      <c r="N15" s="92">
        <f t="shared" si="1"/>
        <v>3273166</v>
      </c>
      <c r="O15" s="92">
        <f t="shared" si="1"/>
        <v>419048</v>
      </c>
      <c r="P15" s="92">
        <f t="shared" si="1"/>
        <v>1866865</v>
      </c>
      <c r="Q15" s="92">
        <f t="shared" si="1"/>
        <v>404963</v>
      </c>
      <c r="R15" s="92">
        <f t="shared" si="1"/>
        <v>14617735.48</v>
      </c>
    </row>
    <row r="16" spans="1:18" ht="223.5" customHeight="1" x14ac:dyDescent="0.25">
      <c r="A16" s="135" t="s">
        <v>42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</sheetData>
  <mergeCells count="2">
    <mergeCell ref="A1:R1"/>
    <mergeCell ref="A16:R16"/>
  </mergeCells>
  <phoneticPr fontId="42" type="noConversion"/>
  <pageMargins left="0.70866141732283516" right="0.70866141732283516" top="0.74803149606299213" bottom="0.74803149606299213" header="0.31496062992126012" footer="0.31496062992126012"/>
  <pageSetup paperSize="0" orientation="landscape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A81F-E86A-455E-AF15-47539A3C0691}">
  <sheetPr>
    <pageSetUpPr fitToPage="1"/>
  </sheetPr>
  <dimension ref="A1:R20"/>
  <sheetViews>
    <sheetView workbookViewId="0">
      <selection sqref="A1:R1"/>
    </sheetView>
  </sheetViews>
  <sheetFormatPr defaultRowHeight="16.5" x14ac:dyDescent="0.25"/>
  <cols>
    <col min="1" max="1" width="9" customWidth="1"/>
    <col min="2" max="2" width="10.625" bestFit="1" customWidth="1"/>
    <col min="3" max="3" width="9" customWidth="1"/>
    <col min="4" max="4" width="10.625" bestFit="1" customWidth="1"/>
    <col min="5" max="11" width="9" customWidth="1"/>
    <col min="12" max="12" width="10.625" bestFit="1" customWidth="1"/>
    <col min="13" max="13" width="9" customWidth="1"/>
    <col min="14" max="14" width="10.625" bestFit="1" customWidth="1"/>
    <col min="15" max="15" width="9" customWidth="1"/>
    <col min="16" max="16" width="10.625" bestFit="1" customWidth="1"/>
    <col min="17" max="17" width="9" customWidth="1"/>
    <col min="18" max="18" width="14.375" customWidth="1"/>
    <col min="19" max="19" width="9" customWidth="1"/>
    <col min="20" max="20" width="25.5" customWidth="1"/>
    <col min="21" max="21" width="9" customWidth="1"/>
  </cols>
  <sheetData>
    <row r="1" spans="1:18" ht="20.25" x14ac:dyDescent="0.25">
      <c r="A1" s="134" t="s">
        <v>43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66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 x14ac:dyDescent="0.25">
      <c r="A3" s="88">
        <v>1</v>
      </c>
      <c r="B3" s="89">
        <v>129531</v>
      </c>
      <c r="C3" s="89">
        <v>84151</v>
      </c>
      <c r="D3" s="89">
        <v>267835</v>
      </c>
      <c r="E3" s="89">
        <v>11218</v>
      </c>
      <c r="F3" s="89">
        <v>71777</v>
      </c>
      <c r="G3" s="89">
        <v>677</v>
      </c>
      <c r="H3" s="89">
        <v>33051</v>
      </c>
      <c r="I3" s="89">
        <v>10083</v>
      </c>
      <c r="J3" s="89">
        <v>20262</v>
      </c>
      <c r="K3" s="89">
        <v>26425</v>
      </c>
      <c r="L3" s="89">
        <v>289007</v>
      </c>
      <c r="M3" s="89">
        <v>16425</v>
      </c>
      <c r="N3" s="89">
        <v>339869</v>
      </c>
      <c r="O3" s="89">
        <v>47385</v>
      </c>
      <c r="P3" s="89">
        <v>169794</v>
      </c>
      <c r="Q3" s="89">
        <v>50474</v>
      </c>
      <c r="R3" s="90">
        <f t="shared" ref="R3:R14" si="0">SUM(B3:Q3)</f>
        <v>1567964</v>
      </c>
    </row>
    <row r="4" spans="1:18" ht="16.5" customHeight="1" x14ac:dyDescent="0.25">
      <c r="A4" s="88">
        <v>2</v>
      </c>
      <c r="B4" s="89">
        <v>84054</v>
      </c>
      <c r="C4" s="89">
        <v>33419</v>
      </c>
      <c r="D4" s="89">
        <v>255688</v>
      </c>
      <c r="E4" s="89">
        <v>9179</v>
      </c>
      <c r="F4" s="89">
        <v>51549</v>
      </c>
      <c r="G4" s="89">
        <v>1255</v>
      </c>
      <c r="H4" s="89">
        <v>23573</v>
      </c>
      <c r="I4" s="89">
        <v>8499</v>
      </c>
      <c r="J4" s="89">
        <v>13767</v>
      </c>
      <c r="K4" s="89">
        <v>21739</v>
      </c>
      <c r="L4" s="89">
        <v>246270</v>
      </c>
      <c r="M4" s="89">
        <v>12062</v>
      </c>
      <c r="N4" s="89">
        <v>175911</v>
      </c>
      <c r="O4" s="89">
        <v>34621</v>
      </c>
      <c r="P4" s="89">
        <v>158190</v>
      </c>
      <c r="Q4" s="89">
        <v>16538</v>
      </c>
      <c r="R4" s="90">
        <f t="shared" si="0"/>
        <v>1146314</v>
      </c>
    </row>
    <row r="5" spans="1:18" ht="16.5" customHeight="1" x14ac:dyDescent="0.25">
      <c r="A5" s="88">
        <v>3</v>
      </c>
      <c r="B5" s="89">
        <v>70477</v>
      </c>
      <c r="C5" s="89">
        <v>34351</v>
      </c>
      <c r="D5" s="89">
        <v>252578</v>
      </c>
      <c r="E5" s="89">
        <v>8258</v>
      </c>
      <c r="F5" s="89">
        <v>37539</v>
      </c>
      <c r="G5" s="89">
        <v>1542</v>
      </c>
      <c r="H5" s="89">
        <v>15742</v>
      </c>
      <c r="I5" s="89">
        <v>7189</v>
      </c>
      <c r="J5" s="89">
        <v>9150</v>
      </c>
      <c r="K5" s="89">
        <v>23770</v>
      </c>
      <c r="L5" s="89">
        <v>195217</v>
      </c>
      <c r="M5" s="89">
        <v>8639</v>
      </c>
      <c r="N5" s="89">
        <v>113709</v>
      </c>
      <c r="O5" s="89">
        <v>29216</v>
      </c>
      <c r="P5" s="89">
        <v>169209</v>
      </c>
      <c r="Q5" s="89">
        <v>33800</v>
      </c>
      <c r="R5" s="90">
        <f t="shared" si="0"/>
        <v>1010386</v>
      </c>
    </row>
    <row r="6" spans="1:18" x14ac:dyDescent="0.25">
      <c r="A6" s="88">
        <v>4</v>
      </c>
      <c r="B6" s="89">
        <v>102976</v>
      </c>
      <c r="C6" s="89">
        <v>39824</v>
      </c>
      <c r="D6" s="89">
        <v>355783</v>
      </c>
      <c r="E6" s="89">
        <v>11920</v>
      </c>
      <c r="F6" s="89">
        <v>64666</v>
      </c>
      <c r="G6" s="89">
        <v>1289</v>
      </c>
      <c r="H6" s="89">
        <v>28999</v>
      </c>
      <c r="I6" s="89">
        <v>11706</v>
      </c>
      <c r="J6" s="89">
        <v>19116</v>
      </c>
      <c r="K6" s="89">
        <v>27181</v>
      </c>
      <c r="L6" s="89">
        <v>270321</v>
      </c>
      <c r="M6" s="89">
        <v>15411</v>
      </c>
      <c r="N6" s="89">
        <v>123607</v>
      </c>
      <c r="O6" s="89">
        <v>46023</v>
      </c>
      <c r="P6" s="89">
        <v>226443</v>
      </c>
      <c r="Q6" s="89">
        <v>24636</v>
      </c>
      <c r="R6" s="90">
        <f t="shared" si="0"/>
        <v>1369901</v>
      </c>
    </row>
    <row r="7" spans="1:18" x14ac:dyDescent="0.25">
      <c r="A7" s="88">
        <v>5</v>
      </c>
      <c r="B7" s="89">
        <v>69916</v>
      </c>
      <c r="C7" s="89">
        <v>30805</v>
      </c>
      <c r="D7" s="89">
        <v>286757</v>
      </c>
      <c r="E7" s="89">
        <v>9231</v>
      </c>
      <c r="F7" s="89">
        <v>40331</v>
      </c>
      <c r="G7" s="89">
        <v>2338</v>
      </c>
      <c r="H7" s="89">
        <v>16439</v>
      </c>
      <c r="I7" s="89">
        <v>8069</v>
      </c>
      <c r="J7" s="89">
        <v>11236</v>
      </c>
      <c r="K7" s="89">
        <v>23572</v>
      </c>
      <c r="L7" s="89">
        <v>211426</v>
      </c>
      <c r="M7" s="89">
        <v>8959</v>
      </c>
      <c r="N7" s="89">
        <v>55993</v>
      </c>
      <c r="O7" s="89">
        <v>30513</v>
      </c>
      <c r="P7" s="89">
        <v>197793</v>
      </c>
      <c r="Q7" s="89">
        <v>31000</v>
      </c>
      <c r="R7" s="90">
        <f t="shared" si="0"/>
        <v>1034378</v>
      </c>
    </row>
    <row r="8" spans="1:18" x14ac:dyDescent="0.25">
      <c r="A8" s="88">
        <v>6</v>
      </c>
      <c r="B8" s="89">
        <v>86880</v>
      </c>
      <c r="C8" s="89">
        <v>40350</v>
      </c>
      <c r="D8" s="89">
        <v>312326</v>
      </c>
      <c r="E8" s="89">
        <v>16730</v>
      </c>
      <c r="F8" s="89">
        <v>61410</v>
      </c>
      <c r="G8" s="89">
        <v>2159</v>
      </c>
      <c r="H8" s="89">
        <v>22649</v>
      </c>
      <c r="I8" s="89">
        <v>8867</v>
      </c>
      <c r="J8" s="89">
        <v>7613</v>
      </c>
      <c r="K8" s="89">
        <v>23351</v>
      </c>
      <c r="L8" s="89">
        <v>228324</v>
      </c>
      <c r="M8" s="89">
        <v>13887</v>
      </c>
      <c r="N8" s="89">
        <v>132549</v>
      </c>
      <c r="O8" s="89">
        <v>43971</v>
      </c>
      <c r="P8" s="89">
        <v>211272</v>
      </c>
      <c r="Q8" s="89">
        <v>31792</v>
      </c>
      <c r="R8" s="90">
        <f t="shared" si="0"/>
        <v>1244130</v>
      </c>
    </row>
    <row r="9" spans="1:18" x14ac:dyDescent="0.25">
      <c r="A9" s="88">
        <v>7</v>
      </c>
      <c r="B9" s="89">
        <v>160712</v>
      </c>
      <c r="C9" s="89">
        <v>40746</v>
      </c>
      <c r="D9" s="89">
        <v>338756</v>
      </c>
      <c r="E9" s="89">
        <v>18161</v>
      </c>
      <c r="F9" s="89">
        <v>99797</v>
      </c>
      <c r="G9" s="89">
        <v>1573</v>
      </c>
      <c r="H9" s="89">
        <v>31636</v>
      </c>
      <c r="I9" s="89">
        <v>10683</v>
      </c>
      <c r="J9" s="89">
        <v>9809</v>
      </c>
      <c r="K9" s="89">
        <v>24778</v>
      </c>
      <c r="L9" s="89">
        <v>373994</v>
      </c>
      <c r="M9" s="89">
        <v>40746</v>
      </c>
      <c r="N9" s="89">
        <v>188102</v>
      </c>
      <c r="O9" s="89">
        <v>55052</v>
      </c>
      <c r="P9" s="89">
        <v>213810</v>
      </c>
      <c r="Q9" s="89">
        <v>30298</v>
      </c>
      <c r="R9" s="90">
        <f t="shared" si="0"/>
        <v>1638653</v>
      </c>
    </row>
    <row r="10" spans="1:18" x14ac:dyDescent="0.25">
      <c r="A10" s="88">
        <v>8</v>
      </c>
      <c r="B10" s="89">
        <v>143937</v>
      </c>
      <c r="C10" s="89">
        <v>44060</v>
      </c>
      <c r="D10" s="89">
        <v>213682</v>
      </c>
      <c r="E10" s="89">
        <v>19483</v>
      </c>
      <c r="F10" s="89">
        <v>107019</v>
      </c>
      <c r="G10" s="89">
        <v>2163</v>
      </c>
      <c r="H10" s="89">
        <v>31951</v>
      </c>
      <c r="I10" s="89">
        <v>11120</v>
      </c>
      <c r="J10" s="89">
        <v>13625</v>
      </c>
      <c r="K10" s="89">
        <v>23367</v>
      </c>
      <c r="L10" s="89">
        <v>443806</v>
      </c>
      <c r="M10" s="89">
        <v>15419</v>
      </c>
      <c r="N10" s="89">
        <v>218639</v>
      </c>
      <c r="O10" s="89">
        <v>55193</v>
      </c>
      <c r="P10" s="89">
        <v>188227</v>
      </c>
      <c r="Q10" s="89">
        <v>29368</v>
      </c>
      <c r="R10" s="90">
        <f t="shared" si="0"/>
        <v>1561059</v>
      </c>
    </row>
    <row r="11" spans="1:18" x14ac:dyDescent="0.25">
      <c r="A11" s="88">
        <v>9</v>
      </c>
      <c r="B11" s="89">
        <v>104018</v>
      </c>
      <c r="C11" s="89">
        <v>27983</v>
      </c>
      <c r="D11" s="89">
        <v>205849</v>
      </c>
      <c r="E11" s="89">
        <v>11143</v>
      </c>
      <c r="F11" s="89">
        <v>36908</v>
      </c>
      <c r="G11" s="89">
        <v>2374</v>
      </c>
      <c r="H11" s="89">
        <v>16258</v>
      </c>
      <c r="I11" s="89">
        <v>6276</v>
      </c>
      <c r="J11" s="89">
        <v>7124</v>
      </c>
      <c r="K11" s="89">
        <v>17458</v>
      </c>
      <c r="L11" s="89">
        <v>173732</v>
      </c>
      <c r="M11" s="89">
        <v>8922</v>
      </c>
      <c r="N11" s="89">
        <v>63802</v>
      </c>
      <c r="O11" s="89">
        <v>30254</v>
      </c>
      <c r="P11" s="89">
        <v>94790</v>
      </c>
      <c r="Q11" s="89">
        <v>27363</v>
      </c>
      <c r="R11" s="90">
        <f t="shared" si="0"/>
        <v>834254</v>
      </c>
    </row>
    <row r="12" spans="1:18" x14ac:dyDescent="0.25">
      <c r="A12" s="88">
        <v>10</v>
      </c>
      <c r="B12" s="89">
        <v>125222</v>
      </c>
      <c r="C12" s="89">
        <v>42252</v>
      </c>
      <c r="D12" s="89">
        <v>300387</v>
      </c>
      <c r="E12" s="89">
        <v>12806</v>
      </c>
      <c r="F12" s="89">
        <v>54003</v>
      </c>
      <c r="G12" s="89">
        <v>2254</v>
      </c>
      <c r="H12" s="89">
        <v>21210</v>
      </c>
      <c r="I12" s="89">
        <v>8479</v>
      </c>
      <c r="J12" s="89">
        <v>9959</v>
      </c>
      <c r="K12" s="89">
        <v>20660</v>
      </c>
      <c r="L12" s="89">
        <v>152579</v>
      </c>
      <c r="M12" s="89">
        <v>12521</v>
      </c>
      <c r="N12" s="89">
        <v>178250</v>
      </c>
      <c r="O12" s="89">
        <v>32742</v>
      </c>
      <c r="P12" s="89">
        <v>131565</v>
      </c>
      <c r="Q12" s="89">
        <v>24427</v>
      </c>
      <c r="R12" s="90">
        <f t="shared" si="0"/>
        <v>1129316</v>
      </c>
    </row>
    <row r="13" spans="1:18" x14ac:dyDescent="0.25">
      <c r="A13" s="88">
        <v>11</v>
      </c>
      <c r="B13" s="89">
        <v>106306</v>
      </c>
      <c r="C13" s="89">
        <v>39482</v>
      </c>
      <c r="D13" s="89">
        <v>330775</v>
      </c>
      <c r="E13" s="89">
        <v>10428</v>
      </c>
      <c r="F13" s="89">
        <v>42810</v>
      </c>
      <c r="G13" s="89">
        <v>2695</v>
      </c>
      <c r="H13" s="89">
        <v>23381</v>
      </c>
      <c r="I13" s="89">
        <v>8011</v>
      </c>
      <c r="J13" s="89">
        <v>12794</v>
      </c>
      <c r="K13" s="89">
        <v>22046</v>
      </c>
      <c r="L13" s="89">
        <v>172658</v>
      </c>
      <c r="M13" s="89">
        <v>10012</v>
      </c>
      <c r="N13" s="89">
        <v>126225</v>
      </c>
      <c r="O13" s="89">
        <v>27535</v>
      </c>
      <c r="P13" s="89">
        <v>118052</v>
      </c>
      <c r="Q13" s="89">
        <v>24291</v>
      </c>
      <c r="R13" s="90">
        <f t="shared" si="0"/>
        <v>1077501</v>
      </c>
    </row>
    <row r="14" spans="1:18" x14ac:dyDescent="0.25">
      <c r="A14" s="88">
        <v>12</v>
      </c>
      <c r="B14" s="89">
        <v>107639</v>
      </c>
      <c r="C14" s="89">
        <v>34116</v>
      </c>
      <c r="D14" s="89">
        <v>325506</v>
      </c>
      <c r="E14" s="89">
        <v>9829</v>
      </c>
      <c r="F14" s="89">
        <v>48133</v>
      </c>
      <c r="G14" s="89">
        <v>1427</v>
      </c>
      <c r="H14" s="89">
        <v>20936</v>
      </c>
      <c r="I14" s="89">
        <v>7354</v>
      </c>
      <c r="J14" s="89">
        <v>12070</v>
      </c>
      <c r="K14" s="89">
        <v>19722</v>
      </c>
      <c r="L14" s="89">
        <v>251153</v>
      </c>
      <c r="M14" s="89">
        <v>9896</v>
      </c>
      <c r="N14" s="89">
        <v>92538</v>
      </c>
      <c r="O14" s="89">
        <v>25418</v>
      </c>
      <c r="P14" s="89">
        <v>94744</v>
      </c>
      <c r="Q14" s="89">
        <v>23774</v>
      </c>
      <c r="R14" s="90">
        <f t="shared" si="0"/>
        <v>1084255</v>
      </c>
    </row>
    <row r="15" spans="1:18" x14ac:dyDescent="0.25">
      <c r="A15" s="91" t="s">
        <v>9</v>
      </c>
      <c r="B15" s="92">
        <f t="shared" ref="B15:R15" si="1">SUM(B3:B14)</f>
        <v>1291668</v>
      </c>
      <c r="C15" s="92">
        <f t="shared" si="1"/>
        <v>491539</v>
      </c>
      <c r="D15" s="92">
        <f t="shared" si="1"/>
        <v>3445922</v>
      </c>
      <c r="E15" s="92">
        <f t="shared" si="1"/>
        <v>148386</v>
      </c>
      <c r="F15" s="92">
        <f t="shared" si="1"/>
        <v>715942</v>
      </c>
      <c r="G15" s="92">
        <f t="shared" si="1"/>
        <v>21746</v>
      </c>
      <c r="H15" s="92">
        <f t="shared" si="1"/>
        <v>285825</v>
      </c>
      <c r="I15" s="92">
        <f t="shared" si="1"/>
        <v>106336</v>
      </c>
      <c r="J15" s="92">
        <f t="shared" si="1"/>
        <v>146525</v>
      </c>
      <c r="K15" s="92">
        <f t="shared" si="1"/>
        <v>274069</v>
      </c>
      <c r="L15" s="92">
        <f t="shared" si="1"/>
        <v>3008487</v>
      </c>
      <c r="M15" s="92">
        <f t="shared" si="1"/>
        <v>172899</v>
      </c>
      <c r="N15" s="92">
        <f t="shared" si="1"/>
        <v>1809194</v>
      </c>
      <c r="O15" s="92">
        <f t="shared" si="1"/>
        <v>457923</v>
      </c>
      <c r="P15" s="92">
        <f t="shared" si="1"/>
        <v>1973889</v>
      </c>
      <c r="Q15" s="92">
        <f t="shared" si="1"/>
        <v>347761</v>
      </c>
      <c r="R15" s="92">
        <f t="shared" si="1"/>
        <v>14698111</v>
      </c>
    </row>
    <row r="16" spans="1:18" ht="237.75" customHeight="1" x14ac:dyDescent="0.25">
      <c r="A16" s="135" t="s">
        <v>44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  <row r="20" spans="2:14" x14ac:dyDescent="0.25">
      <c r="B20" s="93"/>
      <c r="N20" s="93"/>
    </row>
  </sheetData>
  <mergeCells count="2">
    <mergeCell ref="A1:R1"/>
    <mergeCell ref="A16:R16"/>
  </mergeCells>
  <phoneticPr fontId="42" type="noConversion"/>
  <pageMargins left="0.39370078740157505" right="0.39370078740157505" top="0.39370078740157505" bottom="0.39370078740157505" header="0" footer="0"/>
  <pageSetup paperSize="0" orientation="landscape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59DF-8E3F-473B-8362-BE4FBF153A6B}">
  <dimension ref="A1:R16"/>
  <sheetViews>
    <sheetView workbookViewId="0">
      <selection activeCell="H6" sqref="H6"/>
    </sheetView>
  </sheetViews>
  <sheetFormatPr defaultRowHeight="16.5" x14ac:dyDescent="0.25"/>
  <cols>
    <col min="1" max="1" width="9" customWidth="1"/>
    <col min="2" max="17" width="11.25" customWidth="1"/>
    <col min="18" max="18" width="16.875" customWidth="1"/>
    <col min="19" max="19" width="9" customWidth="1"/>
    <col min="20" max="20" width="25.5" customWidth="1"/>
    <col min="21" max="21" width="9" customWidth="1"/>
  </cols>
  <sheetData>
    <row r="1" spans="1:18" ht="30.75" customHeight="1" x14ac:dyDescent="0.25">
      <c r="A1" s="134" t="s">
        <v>59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54.75" customHeight="1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 x14ac:dyDescent="0.25">
      <c r="A3" s="88">
        <v>1</v>
      </c>
      <c r="B3" s="109">
        <v>41901</v>
      </c>
      <c r="C3" s="109">
        <v>39966</v>
      </c>
      <c r="D3" s="109">
        <v>297359</v>
      </c>
      <c r="E3" s="109">
        <v>7980</v>
      </c>
      <c r="F3" s="109">
        <v>37260</v>
      </c>
      <c r="G3" s="109">
        <v>1519</v>
      </c>
      <c r="H3" s="109">
        <v>15309</v>
      </c>
      <c r="I3" s="109">
        <v>6521</v>
      </c>
      <c r="J3" s="109">
        <v>9627</v>
      </c>
      <c r="K3" s="109">
        <v>17913</v>
      </c>
      <c r="L3" s="109">
        <v>104416</v>
      </c>
      <c r="M3" s="109">
        <v>6086</v>
      </c>
      <c r="N3" s="109">
        <v>63942</v>
      </c>
      <c r="O3" s="109">
        <v>19576</v>
      </c>
      <c r="P3" s="109">
        <v>107010</v>
      </c>
      <c r="Q3" s="109">
        <v>25694</v>
      </c>
      <c r="R3" s="110">
        <f t="shared" ref="R3:R14" si="0">SUM(B3:Q3)</f>
        <v>802079</v>
      </c>
    </row>
    <row r="4" spans="1:18" ht="16.5" customHeight="1" x14ac:dyDescent="0.25">
      <c r="A4" s="88">
        <v>2</v>
      </c>
      <c r="B4" s="109">
        <v>54630</v>
      </c>
      <c r="C4" s="109">
        <v>40639</v>
      </c>
      <c r="D4" s="109">
        <v>363880</v>
      </c>
      <c r="E4" s="109">
        <v>34932</v>
      </c>
      <c r="F4" s="109">
        <v>67775</v>
      </c>
      <c r="G4" s="109">
        <v>2461</v>
      </c>
      <c r="H4" s="109">
        <v>15309</v>
      </c>
      <c r="I4" s="109">
        <v>8009</v>
      </c>
      <c r="J4" s="109">
        <v>15409</v>
      </c>
      <c r="K4" s="109">
        <v>20595</v>
      </c>
      <c r="L4" s="109">
        <v>256708</v>
      </c>
      <c r="M4" s="109">
        <v>29650</v>
      </c>
      <c r="N4" s="109">
        <v>107167</v>
      </c>
      <c r="O4" s="109">
        <v>48083</v>
      </c>
      <c r="P4" s="109">
        <v>148614</v>
      </c>
      <c r="Q4" s="109">
        <v>24291</v>
      </c>
      <c r="R4" s="110">
        <f t="shared" si="0"/>
        <v>1238152</v>
      </c>
    </row>
    <row r="5" spans="1:18" ht="16.5" customHeight="1" x14ac:dyDescent="0.25">
      <c r="A5" s="88">
        <v>3</v>
      </c>
      <c r="B5" s="109">
        <v>42490</v>
      </c>
      <c r="C5" s="109">
        <v>31875</v>
      </c>
      <c r="D5" s="109">
        <v>374998</v>
      </c>
      <c r="E5" s="109">
        <v>26884</v>
      </c>
      <c r="F5" s="109">
        <v>38860</v>
      </c>
      <c r="G5" s="109">
        <v>2544</v>
      </c>
      <c r="H5" s="109">
        <v>15419</v>
      </c>
      <c r="I5" s="109">
        <v>7618</v>
      </c>
      <c r="J5" s="109">
        <v>10757</v>
      </c>
      <c r="K5" s="109">
        <v>18870</v>
      </c>
      <c r="L5" s="109">
        <v>193009</v>
      </c>
      <c r="M5" s="109">
        <v>22226</v>
      </c>
      <c r="N5" s="109">
        <v>62646</v>
      </c>
      <c r="O5" s="109">
        <v>30241</v>
      </c>
      <c r="P5" s="109">
        <v>127941</v>
      </c>
      <c r="Q5" s="109">
        <v>16860</v>
      </c>
      <c r="R5" s="110">
        <f t="shared" si="0"/>
        <v>1023238</v>
      </c>
    </row>
    <row r="6" spans="1:18" x14ac:dyDescent="0.25">
      <c r="A6" s="88">
        <v>4</v>
      </c>
      <c r="B6" s="109">
        <v>20320</v>
      </c>
      <c r="C6" s="109">
        <v>21013</v>
      </c>
      <c r="D6" s="109">
        <v>72399</v>
      </c>
      <c r="E6" s="109">
        <v>16571</v>
      </c>
      <c r="F6" s="109">
        <v>1659</v>
      </c>
      <c r="G6" s="109">
        <v>611</v>
      </c>
      <c r="H6" s="109">
        <v>2714</v>
      </c>
      <c r="I6" s="109">
        <v>2099</v>
      </c>
      <c r="J6" s="109">
        <v>3172</v>
      </c>
      <c r="K6" s="109">
        <v>13135</v>
      </c>
      <c r="L6" s="109">
        <v>55915</v>
      </c>
      <c r="M6" s="109">
        <v>990</v>
      </c>
      <c r="N6" s="109">
        <v>23005</v>
      </c>
      <c r="O6" s="109">
        <v>22818</v>
      </c>
      <c r="P6" s="109">
        <v>17016</v>
      </c>
      <c r="Q6" s="109">
        <v>7685</v>
      </c>
      <c r="R6" s="110">
        <f t="shared" si="0"/>
        <v>281122</v>
      </c>
    </row>
    <row r="7" spans="1:18" x14ac:dyDescent="0.25">
      <c r="A7" s="88">
        <v>5</v>
      </c>
      <c r="B7" s="109">
        <v>21096</v>
      </c>
      <c r="C7" s="109">
        <v>20879</v>
      </c>
      <c r="D7" s="109">
        <v>74936</v>
      </c>
      <c r="E7" s="109">
        <v>24357</v>
      </c>
      <c r="F7" s="109" t="s">
        <v>60</v>
      </c>
      <c r="G7" s="109">
        <v>1246</v>
      </c>
      <c r="H7" s="109">
        <v>2810</v>
      </c>
      <c r="I7" s="109">
        <v>1851</v>
      </c>
      <c r="J7" s="109">
        <v>3215</v>
      </c>
      <c r="K7" s="109">
        <v>13588</v>
      </c>
      <c r="L7" s="109">
        <v>40599</v>
      </c>
      <c r="M7" s="109" t="s">
        <v>60</v>
      </c>
      <c r="N7" s="109">
        <v>22191</v>
      </c>
      <c r="O7" s="109">
        <v>17648</v>
      </c>
      <c r="P7" s="109">
        <v>23088</v>
      </c>
      <c r="Q7" s="109">
        <v>6928</v>
      </c>
      <c r="R7" s="110">
        <f t="shared" si="0"/>
        <v>274432</v>
      </c>
    </row>
    <row r="8" spans="1:18" x14ac:dyDescent="0.25">
      <c r="A8" s="88">
        <v>6</v>
      </c>
      <c r="B8" s="109">
        <v>36200</v>
      </c>
      <c r="C8" s="109">
        <v>26402</v>
      </c>
      <c r="D8" s="109">
        <v>67710</v>
      </c>
      <c r="E8" s="109">
        <v>26361</v>
      </c>
      <c r="F8" s="109">
        <v>25536</v>
      </c>
      <c r="G8" s="109">
        <v>1353</v>
      </c>
      <c r="H8" s="109">
        <v>6019</v>
      </c>
      <c r="I8" s="109">
        <v>3231</v>
      </c>
      <c r="J8" s="109">
        <v>7694</v>
      </c>
      <c r="K8" s="109">
        <v>18413</v>
      </c>
      <c r="L8" s="109">
        <v>96183</v>
      </c>
      <c r="M8" s="109" t="s">
        <v>60</v>
      </c>
      <c r="N8" s="109">
        <v>27746</v>
      </c>
      <c r="O8" s="109">
        <v>26374</v>
      </c>
      <c r="P8" s="109">
        <v>32919</v>
      </c>
      <c r="Q8" s="109">
        <v>6099</v>
      </c>
      <c r="R8" s="110">
        <f t="shared" si="0"/>
        <v>408240</v>
      </c>
    </row>
    <row r="9" spans="1:18" x14ac:dyDescent="0.25">
      <c r="A9" s="88">
        <v>7</v>
      </c>
      <c r="B9" s="109">
        <v>40271</v>
      </c>
      <c r="C9" s="109">
        <v>24673</v>
      </c>
      <c r="D9" s="109">
        <v>87551</v>
      </c>
      <c r="E9" s="109">
        <v>26988</v>
      </c>
      <c r="F9" s="109">
        <v>24037</v>
      </c>
      <c r="G9" s="109">
        <v>954</v>
      </c>
      <c r="H9" s="109">
        <v>8004</v>
      </c>
      <c r="I9" s="109">
        <v>3689</v>
      </c>
      <c r="J9" s="109">
        <v>5432</v>
      </c>
      <c r="K9" s="109">
        <v>20450</v>
      </c>
      <c r="L9" s="109">
        <v>96438</v>
      </c>
      <c r="M9" s="109" t="s">
        <v>60</v>
      </c>
      <c r="N9" s="109">
        <v>34730</v>
      </c>
      <c r="O9" s="109">
        <v>27730</v>
      </c>
      <c r="P9" s="109">
        <v>26583</v>
      </c>
      <c r="Q9" s="109">
        <v>2317</v>
      </c>
      <c r="R9" s="110">
        <f t="shared" si="0"/>
        <v>429847</v>
      </c>
    </row>
    <row r="10" spans="1:18" x14ac:dyDescent="0.25">
      <c r="A10" s="88">
        <v>8</v>
      </c>
      <c r="B10" s="109">
        <v>35882</v>
      </c>
      <c r="C10" s="109">
        <v>26960</v>
      </c>
      <c r="D10" s="109">
        <v>83080</v>
      </c>
      <c r="E10" s="109">
        <v>34896</v>
      </c>
      <c r="F10" s="109">
        <v>40572</v>
      </c>
      <c r="G10" s="109">
        <v>1236</v>
      </c>
      <c r="H10" s="109">
        <v>9920</v>
      </c>
      <c r="I10" s="109">
        <v>6151</v>
      </c>
      <c r="J10" s="109">
        <v>6742</v>
      </c>
      <c r="K10" s="109">
        <v>19550</v>
      </c>
      <c r="L10" s="109">
        <v>84989</v>
      </c>
      <c r="M10" s="109" t="s">
        <v>60</v>
      </c>
      <c r="N10" s="109">
        <v>41516</v>
      </c>
      <c r="O10" s="109">
        <v>32192</v>
      </c>
      <c r="P10" s="109">
        <v>52392</v>
      </c>
      <c r="Q10" s="109">
        <v>2186</v>
      </c>
      <c r="R10" s="110">
        <f t="shared" si="0"/>
        <v>478264</v>
      </c>
    </row>
    <row r="11" spans="1:18" x14ac:dyDescent="0.25">
      <c r="A11" s="88">
        <v>9</v>
      </c>
      <c r="B11" s="109">
        <v>30992</v>
      </c>
      <c r="C11" s="109">
        <v>23113</v>
      </c>
      <c r="D11" s="109">
        <v>65135</v>
      </c>
      <c r="E11" s="109">
        <v>26132</v>
      </c>
      <c r="F11" s="109">
        <v>23270</v>
      </c>
      <c r="G11" s="109">
        <v>1151</v>
      </c>
      <c r="H11" s="109">
        <v>2688</v>
      </c>
      <c r="I11" s="109" t="s">
        <v>61</v>
      </c>
      <c r="J11" s="109">
        <v>8800</v>
      </c>
      <c r="K11" s="109">
        <v>18149</v>
      </c>
      <c r="L11" s="109">
        <v>56898</v>
      </c>
      <c r="M11" s="109" t="s">
        <v>60</v>
      </c>
      <c r="N11" s="109">
        <v>40467</v>
      </c>
      <c r="O11" s="109">
        <v>26486</v>
      </c>
      <c r="P11" s="109">
        <v>43782</v>
      </c>
      <c r="Q11" s="109">
        <v>5618</v>
      </c>
      <c r="R11" s="110">
        <f t="shared" si="0"/>
        <v>372681</v>
      </c>
    </row>
    <row r="12" spans="1:18" x14ac:dyDescent="0.25">
      <c r="A12" s="88">
        <v>10</v>
      </c>
      <c r="B12" s="109">
        <v>35329</v>
      </c>
      <c r="C12" s="109">
        <v>24471</v>
      </c>
      <c r="D12" s="109">
        <v>66397</v>
      </c>
      <c r="E12" s="109">
        <v>27408</v>
      </c>
      <c r="F12" s="109">
        <v>51504</v>
      </c>
      <c r="G12" s="109" t="s">
        <v>62</v>
      </c>
      <c r="H12" s="109">
        <v>9740</v>
      </c>
      <c r="I12" s="109" t="s">
        <v>61</v>
      </c>
      <c r="J12" s="109">
        <v>8498</v>
      </c>
      <c r="K12" s="109">
        <v>16801</v>
      </c>
      <c r="L12" s="109">
        <v>39989</v>
      </c>
      <c r="M12" s="109" t="s">
        <v>60</v>
      </c>
      <c r="N12" s="109">
        <v>33655</v>
      </c>
      <c r="O12" s="109">
        <v>19865</v>
      </c>
      <c r="P12" s="109">
        <v>38025</v>
      </c>
      <c r="Q12" s="109">
        <v>4041</v>
      </c>
      <c r="R12" s="110">
        <f t="shared" si="0"/>
        <v>375723</v>
      </c>
    </row>
    <row r="13" spans="1:18" x14ac:dyDescent="0.25">
      <c r="A13" s="88">
        <v>11</v>
      </c>
      <c r="B13" s="109">
        <v>28751</v>
      </c>
      <c r="C13" s="109">
        <v>31714</v>
      </c>
      <c r="D13" s="109">
        <v>66955</v>
      </c>
      <c r="E13" s="109">
        <v>23669</v>
      </c>
      <c r="F13" s="109">
        <v>87348</v>
      </c>
      <c r="G13" s="109">
        <v>938</v>
      </c>
      <c r="H13" s="109">
        <v>15053</v>
      </c>
      <c r="I13" s="109">
        <v>0</v>
      </c>
      <c r="J13" s="109">
        <v>10196</v>
      </c>
      <c r="K13" s="109">
        <v>16276</v>
      </c>
      <c r="L13" s="109">
        <v>70336</v>
      </c>
      <c r="M13" s="109">
        <v>0</v>
      </c>
      <c r="N13" s="109">
        <v>34136</v>
      </c>
      <c r="O13" s="109">
        <v>20776</v>
      </c>
      <c r="P13" s="109">
        <v>49788</v>
      </c>
      <c r="Q13" s="109">
        <v>6014</v>
      </c>
      <c r="R13" s="110">
        <f t="shared" si="0"/>
        <v>461950</v>
      </c>
    </row>
    <row r="14" spans="1:18" x14ac:dyDescent="0.25">
      <c r="A14" s="88">
        <v>12</v>
      </c>
      <c r="B14" s="109">
        <v>41606</v>
      </c>
      <c r="C14" s="109">
        <v>33326</v>
      </c>
      <c r="D14" s="109">
        <v>81480</v>
      </c>
      <c r="E14" s="109">
        <v>18622</v>
      </c>
      <c r="F14" s="109">
        <v>34190</v>
      </c>
      <c r="G14" s="109">
        <v>3291</v>
      </c>
      <c r="H14" s="109">
        <v>15045</v>
      </c>
      <c r="I14" s="109">
        <v>0</v>
      </c>
      <c r="J14" s="109">
        <v>16093</v>
      </c>
      <c r="K14" s="109">
        <v>16020</v>
      </c>
      <c r="L14" s="109">
        <v>182821</v>
      </c>
      <c r="M14" s="109">
        <v>0</v>
      </c>
      <c r="N14" s="109">
        <v>42127</v>
      </c>
      <c r="O14" s="109">
        <v>19352</v>
      </c>
      <c r="P14" s="109">
        <v>60690</v>
      </c>
      <c r="Q14" s="109">
        <v>7447</v>
      </c>
      <c r="R14" s="110">
        <f t="shared" si="0"/>
        <v>572110</v>
      </c>
    </row>
    <row r="15" spans="1:18" x14ac:dyDescent="0.25">
      <c r="A15" s="91" t="s">
        <v>9</v>
      </c>
      <c r="B15" s="92">
        <f t="shared" ref="B15:R15" si="1">SUM(B3:B14)</f>
        <v>429468</v>
      </c>
      <c r="C15" s="92">
        <f t="shared" si="1"/>
        <v>345031</v>
      </c>
      <c r="D15" s="92">
        <f t="shared" si="1"/>
        <v>1701880</v>
      </c>
      <c r="E15" s="92">
        <f t="shared" si="1"/>
        <v>294800</v>
      </c>
      <c r="F15" s="92">
        <f t="shared" si="1"/>
        <v>432011</v>
      </c>
      <c r="G15" s="92">
        <f t="shared" si="1"/>
        <v>17304</v>
      </c>
      <c r="H15" s="92">
        <f t="shared" si="1"/>
        <v>118030</v>
      </c>
      <c r="I15" s="92">
        <f t="shared" si="1"/>
        <v>39169</v>
      </c>
      <c r="J15" s="92">
        <f t="shared" si="1"/>
        <v>105635</v>
      </c>
      <c r="K15" s="92">
        <f t="shared" si="1"/>
        <v>209760</v>
      </c>
      <c r="L15" s="92">
        <f t="shared" si="1"/>
        <v>1278301</v>
      </c>
      <c r="M15" s="92">
        <f t="shared" si="1"/>
        <v>58952</v>
      </c>
      <c r="N15" s="92">
        <f t="shared" si="1"/>
        <v>533328</v>
      </c>
      <c r="O15" s="92">
        <f t="shared" si="1"/>
        <v>311141</v>
      </c>
      <c r="P15" s="92">
        <f t="shared" si="1"/>
        <v>727848</v>
      </c>
      <c r="Q15" s="92">
        <f t="shared" si="1"/>
        <v>115180</v>
      </c>
      <c r="R15" s="92">
        <f t="shared" si="1"/>
        <v>6717838</v>
      </c>
    </row>
    <row r="16" spans="1:18" ht="225" customHeight="1" x14ac:dyDescent="0.25">
      <c r="A16" s="135" t="s">
        <v>63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</sheetData>
  <mergeCells count="2">
    <mergeCell ref="A1:R1"/>
    <mergeCell ref="A16:R16"/>
  </mergeCells>
  <phoneticPr fontId="42" type="noConversion"/>
  <pageMargins left="0.70000000000000007" right="0.70000000000000007" top="0.75" bottom="0.75" header="0.30000000000000004" footer="0.3000000000000000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CC1C-8F5B-465D-8E26-E138B78084C7}">
  <dimension ref="A1:R16"/>
  <sheetViews>
    <sheetView zoomScale="85" zoomScaleNormal="85" workbookViewId="0">
      <selection activeCell="H19" sqref="H19"/>
    </sheetView>
  </sheetViews>
  <sheetFormatPr defaultRowHeight="16.5" x14ac:dyDescent="0.25"/>
  <cols>
    <col min="2" max="3" width="9.5" bestFit="1" customWidth="1"/>
    <col min="4" max="4" width="10.5" bestFit="1" customWidth="1"/>
    <col min="5" max="9" width="12" bestFit="1" customWidth="1"/>
    <col min="10" max="11" width="10.625" bestFit="1" customWidth="1"/>
    <col min="12" max="15" width="12" bestFit="1" customWidth="1"/>
    <col min="16" max="16" width="10.5" bestFit="1" customWidth="1"/>
    <col min="17" max="17" width="10.125" bestFit="1" customWidth="1"/>
    <col min="18" max="18" width="13.875" customWidth="1"/>
    <col min="258" max="259" width="9.5" bestFit="1" customWidth="1"/>
    <col min="260" max="260" width="10.5" bestFit="1" customWidth="1"/>
    <col min="261" max="265" width="12" bestFit="1" customWidth="1"/>
    <col min="266" max="267" width="10.625" bestFit="1" customWidth="1"/>
    <col min="268" max="271" width="12" bestFit="1" customWidth="1"/>
    <col min="272" max="272" width="10.5" bestFit="1" customWidth="1"/>
    <col min="273" max="273" width="10.125" bestFit="1" customWidth="1"/>
    <col min="274" max="274" width="13.875" customWidth="1"/>
    <col min="514" max="515" width="9.5" bestFit="1" customWidth="1"/>
    <col min="516" max="516" width="10.5" bestFit="1" customWidth="1"/>
    <col min="517" max="521" width="12" bestFit="1" customWidth="1"/>
    <col min="522" max="523" width="10.625" bestFit="1" customWidth="1"/>
    <col min="524" max="527" width="12" bestFit="1" customWidth="1"/>
    <col min="528" max="528" width="10.5" bestFit="1" customWidth="1"/>
    <col min="529" max="529" width="10.125" bestFit="1" customWidth="1"/>
    <col min="530" max="530" width="13.875" customWidth="1"/>
    <col min="770" max="771" width="9.5" bestFit="1" customWidth="1"/>
    <col min="772" max="772" width="10.5" bestFit="1" customWidth="1"/>
    <col min="773" max="777" width="12" bestFit="1" customWidth="1"/>
    <col min="778" max="779" width="10.625" bestFit="1" customWidth="1"/>
    <col min="780" max="783" width="12" bestFit="1" customWidth="1"/>
    <col min="784" max="784" width="10.5" bestFit="1" customWidth="1"/>
    <col min="785" max="785" width="10.125" bestFit="1" customWidth="1"/>
    <col min="786" max="786" width="13.875" customWidth="1"/>
    <col min="1026" max="1027" width="9.5" bestFit="1" customWidth="1"/>
    <col min="1028" max="1028" width="10.5" bestFit="1" customWidth="1"/>
    <col min="1029" max="1033" width="12" bestFit="1" customWidth="1"/>
    <col min="1034" max="1035" width="10.625" bestFit="1" customWidth="1"/>
    <col min="1036" max="1039" width="12" bestFit="1" customWidth="1"/>
    <col min="1040" max="1040" width="10.5" bestFit="1" customWidth="1"/>
    <col min="1041" max="1041" width="10.125" bestFit="1" customWidth="1"/>
    <col min="1042" max="1042" width="13.875" customWidth="1"/>
    <col min="1282" max="1283" width="9.5" bestFit="1" customWidth="1"/>
    <col min="1284" max="1284" width="10.5" bestFit="1" customWidth="1"/>
    <col min="1285" max="1289" width="12" bestFit="1" customWidth="1"/>
    <col min="1290" max="1291" width="10.625" bestFit="1" customWidth="1"/>
    <col min="1292" max="1295" width="12" bestFit="1" customWidth="1"/>
    <col min="1296" max="1296" width="10.5" bestFit="1" customWidth="1"/>
    <col min="1297" max="1297" width="10.125" bestFit="1" customWidth="1"/>
    <col min="1298" max="1298" width="13.875" customWidth="1"/>
    <col min="1538" max="1539" width="9.5" bestFit="1" customWidth="1"/>
    <col min="1540" max="1540" width="10.5" bestFit="1" customWidth="1"/>
    <col min="1541" max="1545" width="12" bestFit="1" customWidth="1"/>
    <col min="1546" max="1547" width="10.625" bestFit="1" customWidth="1"/>
    <col min="1548" max="1551" width="12" bestFit="1" customWidth="1"/>
    <col min="1552" max="1552" width="10.5" bestFit="1" customWidth="1"/>
    <col min="1553" max="1553" width="10.125" bestFit="1" customWidth="1"/>
    <col min="1554" max="1554" width="13.875" customWidth="1"/>
    <col min="1794" max="1795" width="9.5" bestFit="1" customWidth="1"/>
    <col min="1796" max="1796" width="10.5" bestFit="1" customWidth="1"/>
    <col min="1797" max="1801" width="12" bestFit="1" customWidth="1"/>
    <col min="1802" max="1803" width="10.625" bestFit="1" customWidth="1"/>
    <col min="1804" max="1807" width="12" bestFit="1" customWidth="1"/>
    <col min="1808" max="1808" width="10.5" bestFit="1" customWidth="1"/>
    <col min="1809" max="1809" width="10.125" bestFit="1" customWidth="1"/>
    <col min="1810" max="1810" width="13.875" customWidth="1"/>
    <col min="2050" max="2051" width="9.5" bestFit="1" customWidth="1"/>
    <col min="2052" max="2052" width="10.5" bestFit="1" customWidth="1"/>
    <col min="2053" max="2057" width="12" bestFit="1" customWidth="1"/>
    <col min="2058" max="2059" width="10.625" bestFit="1" customWidth="1"/>
    <col min="2060" max="2063" width="12" bestFit="1" customWidth="1"/>
    <col min="2064" max="2064" width="10.5" bestFit="1" customWidth="1"/>
    <col min="2065" max="2065" width="10.125" bestFit="1" customWidth="1"/>
    <col min="2066" max="2066" width="13.875" customWidth="1"/>
    <col min="2306" max="2307" width="9.5" bestFit="1" customWidth="1"/>
    <col min="2308" max="2308" width="10.5" bestFit="1" customWidth="1"/>
    <col min="2309" max="2313" width="12" bestFit="1" customWidth="1"/>
    <col min="2314" max="2315" width="10.625" bestFit="1" customWidth="1"/>
    <col min="2316" max="2319" width="12" bestFit="1" customWidth="1"/>
    <col min="2320" max="2320" width="10.5" bestFit="1" customWidth="1"/>
    <col min="2321" max="2321" width="10.125" bestFit="1" customWidth="1"/>
    <col min="2322" max="2322" width="13.875" customWidth="1"/>
    <col min="2562" max="2563" width="9.5" bestFit="1" customWidth="1"/>
    <col min="2564" max="2564" width="10.5" bestFit="1" customWidth="1"/>
    <col min="2565" max="2569" width="12" bestFit="1" customWidth="1"/>
    <col min="2570" max="2571" width="10.625" bestFit="1" customWidth="1"/>
    <col min="2572" max="2575" width="12" bestFit="1" customWidth="1"/>
    <col min="2576" max="2576" width="10.5" bestFit="1" customWidth="1"/>
    <col min="2577" max="2577" width="10.125" bestFit="1" customWidth="1"/>
    <col min="2578" max="2578" width="13.875" customWidth="1"/>
    <col min="2818" max="2819" width="9.5" bestFit="1" customWidth="1"/>
    <col min="2820" max="2820" width="10.5" bestFit="1" customWidth="1"/>
    <col min="2821" max="2825" width="12" bestFit="1" customWidth="1"/>
    <col min="2826" max="2827" width="10.625" bestFit="1" customWidth="1"/>
    <col min="2828" max="2831" width="12" bestFit="1" customWidth="1"/>
    <col min="2832" max="2832" width="10.5" bestFit="1" customWidth="1"/>
    <col min="2833" max="2833" width="10.125" bestFit="1" customWidth="1"/>
    <col min="2834" max="2834" width="13.875" customWidth="1"/>
    <col min="3074" max="3075" width="9.5" bestFit="1" customWidth="1"/>
    <col min="3076" max="3076" width="10.5" bestFit="1" customWidth="1"/>
    <col min="3077" max="3081" width="12" bestFit="1" customWidth="1"/>
    <col min="3082" max="3083" width="10.625" bestFit="1" customWidth="1"/>
    <col min="3084" max="3087" width="12" bestFit="1" customWidth="1"/>
    <col min="3088" max="3088" width="10.5" bestFit="1" customWidth="1"/>
    <col min="3089" max="3089" width="10.125" bestFit="1" customWidth="1"/>
    <col min="3090" max="3090" width="13.875" customWidth="1"/>
    <col min="3330" max="3331" width="9.5" bestFit="1" customWidth="1"/>
    <col min="3332" max="3332" width="10.5" bestFit="1" customWidth="1"/>
    <col min="3333" max="3337" width="12" bestFit="1" customWidth="1"/>
    <col min="3338" max="3339" width="10.625" bestFit="1" customWidth="1"/>
    <col min="3340" max="3343" width="12" bestFit="1" customWidth="1"/>
    <col min="3344" max="3344" width="10.5" bestFit="1" customWidth="1"/>
    <col min="3345" max="3345" width="10.125" bestFit="1" customWidth="1"/>
    <col min="3346" max="3346" width="13.875" customWidth="1"/>
    <col min="3586" max="3587" width="9.5" bestFit="1" customWidth="1"/>
    <col min="3588" max="3588" width="10.5" bestFit="1" customWidth="1"/>
    <col min="3589" max="3593" width="12" bestFit="1" customWidth="1"/>
    <col min="3594" max="3595" width="10.625" bestFit="1" customWidth="1"/>
    <col min="3596" max="3599" width="12" bestFit="1" customWidth="1"/>
    <col min="3600" max="3600" width="10.5" bestFit="1" customWidth="1"/>
    <col min="3601" max="3601" width="10.125" bestFit="1" customWidth="1"/>
    <col min="3602" max="3602" width="13.875" customWidth="1"/>
    <col min="3842" max="3843" width="9.5" bestFit="1" customWidth="1"/>
    <col min="3844" max="3844" width="10.5" bestFit="1" customWidth="1"/>
    <col min="3845" max="3849" width="12" bestFit="1" customWidth="1"/>
    <col min="3850" max="3851" width="10.625" bestFit="1" customWidth="1"/>
    <col min="3852" max="3855" width="12" bestFit="1" customWidth="1"/>
    <col min="3856" max="3856" width="10.5" bestFit="1" customWidth="1"/>
    <col min="3857" max="3857" width="10.125" bestFit="1" customWidth="1"/>
    <col min="3858" max="3858" width="13.875" customWidth="1"/>
    <col min="4098" max="4099" width="9.5" bestFit="1" customWidth="1"/>
    <col min="4100" max="4100" width="10.5" bestFit="1" customWidth="1"/>
    <col min="4101" max="4105" width="12" bestFit="1" customWidth="1"/>
    <col min="4106" max="4107" width="10.625" bestFit="1" customWidth="1"/>
    <col min="4108" max="4111" width="12" bestFit="1" customWidth="1"/>
    <col min="4112" max="4112" width="10.5" bestFit="1" customWidth="1"/>
    <col min="4113" max="4113" width="10.125" bestFit="1" customWidth="1"/>
    <col min="4114" max="4114" width="13.875" customWidth="1"/>
    <col min="4354" max="4355" width="9.5" bestFit="1" customWidth="1"/>
    <col min="4356" max="4356" width="10.5" bestFit="1" customWidth="1"/>
    <col min="4357" max="4361" width="12" bestFit="1" customWidth="1"/>
    <col min="4362" max="4363" width="10.625" bestFit="1" customWidth="1"/>
    <col min="4364" max="4367" width="12" bestFit="1" customWidth="1"/>
    <col min="4368" max="4368" width="10.5" bestFit="1" customWidth="1"/>
    <col min="4369" max="4369" width="10.125" bestFit="1" customWidth="1"/>
    <col min="4370" max="4370" width="13.875" customWidth="1"/>
    <col min="4610" max="4611" width="9.5" bestFit="1" customWidth="1"/>
    <col min="4612" max="4612" width="10.5" bestFit="1" customWidth="1"/>
    <col min="4613" max="4617" width="12" bestFit="1" customWidth="1"/>
    <col min="4618" max="4619" width="10.625" bestFit="1" customWidth="1"/>
    <col min="4620" max="4623" width="12" bestFit="1" customWidth="1"/>
    <col min="4624" max="4624" width="10.5" bestFit="1" customWidth="1"/>
    <col min="4625" max="4625" width="10.125" bestFit="1" customWidth="1"/>
    <col min="4626" max="4626" width="13.875" customWidth="1"/>
    <col min="4866" max="4867" width="9.5" bestFit="1" customWidth="1"/>
    <col min="4868" max="4868" width="10.5" bestFit="1" customWidth="1"/>
    <col min="4869" max="4873" width="12" bestFit="1" customWidth="1"/>
    <col min="4874" max="4875" width="10.625" bestFit="1" customWidth="1"/>
    <col min="4876" max="4879" width="12" bestFit="1" customWidth="1"/>
    <col min="4880" max="4880" width="10.5" bestFit="1" customWidth="1"/>
    <col min="4881" max="4881" width="10.125" bestFit="1" customWidth="1"/>
    <col min="4882" max="4882" width="13.875" customWidth="1"/>
    <col min="5122" max="5123" width="9.5" bestFit="1" customWidth="1"/>
    <col min="5124" max="5124" width="10.5" bestFit="1" customWidth="1"/>
    <col min="5125" max="5129" width="12" bestFit="1" customWidth="1"/>
    <col min="5130" max="5131" width="10.625" bestFit="1" customWidth="1"/>
    <col min="5132" max="5135" width="12" bestFit="1" customWidth="1"/>
    <col min="5136" max="5136" width="10.5" bestFit="1" customWidth="1"/>
    <col min="5137" max="5137" width="10.125" bestFit="1" customWidth="1"/>
    <col min="5138" max="5138" width="13.875" customWidth="1"/>
    <col min="5378" max="5379" width="9.5" bestFit="1" customWidth="1"/>
    <col min="5380" max="5380" width="10.5" bestFit="1" customWidth="1"/>
    <col min="5381" max="5385" width="12" bestFit="1" customWidth="1"/>
    <col min="5386" max="5387" width="10.625" bestFit="1" customWidth="1"/>
    <col min="5388" max="5391" width="12" bestFit="1" customWidth="1"/>
    <col min="5392" max="5392" width="10.5" bestFit="1" customWidth="1"/>
    <col min="5393" max="5393" width="10.125" bestFit="1" customWidth="1"/>
    <col min="5394" max="5394" width="13.875" customWidth="1"/>
    <col min="5634" max="5635" width="9.5" bestFit="1" customWidth="1"/>
    <col min="5636" max="5636" width="10.5" bestFit="1" customWidth="1"/>
    <col min="5637" max="5641" width="12" bestFit="1" customWidth="1"/>
    <col min="5642" max="5643" width="10.625" bestFit="1" customWidth="1"/>
    <col min="5644" max="5647" width="12" bestFit="1" customWidth="1"/>
    <col min="5648" max="5648" width="10.5" bestFit="1" customWidth="1"/>
    <col min="5649" max="5649" width="10.125" bestFit="1" customWidth="1"/>
    <col min="5650" max="5650" width="13.875" customWidth="1"/>
    <col min="5890" max="5891" width="9.5" bestFit="1" customWidth="1"/>
    <col min="5892" max="5892" width="10.5" bestFit="1" customWidth="1"/>
    <col min="5893" max="5897" width="12" bestFit="1" customWidth="1"/>
    <col min="5898" max="5899" width="10.625" bestFit="1" customWidth="1"/>
    <col min="5900" max="5903" width="12" bestFit="1" customWidth="1"/>
    <col min="5904" max="5904" width="10.5" bestFit="1" customWidth="1"/>
    <col min="5905" max="5905" width="10.125" bestFit="1" customWidth="1"/>
    <col min="5906" max="5906" width="13.875" customWidth="1"/>
    <col min="6146" max="6147" width="9.5" bestFit="1" customWidth="1"/>
    <col min="6148" max="6148" width="10.5" bestFit="1" customWidth="1"/>
    <col min="6149" max="6153" width="12" bestFit="1" customWidth="1"/>
    <col min="6154" max="6155" width="10.625" bestFit="1" customWidth="1"/>
    <col min="6156" max="6159" width="12" bestFit="1" customWidth="1"/>
    <col min="6160" max="6160" width="10.5" bestFit="1" customWidth="1"/>
    <col min="6161" max="6161" width="10.125" bestFit="1" customWidth="1"/>
    <col min="6162" max="6162" width="13.875" customWidth="1"/>
    <col min="6402" max="6403" width="9.5" bestFit="1" customWidth="1"/>
    <col min="6404" max="6404" width="10.5" bestFit="1" customWidth="1"/>
    <col min="6405" max="6409" width="12" bestFit="1" customWidth="1"/>
    <col min="6410" max="6411" width="10.625" bestFit="1" customWidth="1"/>
    <col min="6412" max="6415" width="12" bestFit="1" customWidth="1"/>
    <col min="6416" max="6416" width="10.5" bestFit="1" customWidth="1"/>
    <col min="6417" max="6417" width="10.125" bestFit="1" customWidth="1"/>
    <col min="6418" max="6418" width="13.875" customWidth="1"/>
    <col min="6658" max="6659" width="9.5" bestFit="1" customWidth="1"/>
    <col min="6660" max="6660" width="10.5" bestFit="1" customWidth="1"/>
    <col min="6661" max="6665" width="12" bestFit="1" customWidth="1"/>
    <col min="6666" max="6667" width="10.625" bestFit="1" customWidth="1"/>
    <col min="6668" max="6671" width="12" bestFit="1" customWidth="1"/>
    <col min="6672" max="6672" width="10.5" bestFit="1" customWidth="1"/>
    <col min="6673" max="6673" width="10.125" bestFit="1" customWidth="1"/>
    <col min="6674" max="6674" width="13.875" customWidth="1"/>
    <col min="6914" max="6915" width="9.5" bestFit="1" customWidth="1"/>
    <col min="6916" max="6916" width="10.5" bestFit="1" customWidth="1"/>
    <col min="6917" max="6921" width="12" bestFit="1" customWidth="1"/>
    <col min="6922" max="6923" width="10.625" bestFit="1" customWidth="1"/>
    <col min="6924" max="6927" width="12" bestFit="1" customWidth="1"/>
    <col min="6928" max="6928" width="10.5" bestFit="1" customWidth="1"/>
    <col min="6929" max="6929" width="10.125" bestFit="1" customWidth="1"/>
    <col min="6930" max="6930" width="13.875" customWidth="1"/>
    <col min="7170" max="7171" width="9.5" bestFit="1" customWidth="1"/>
    <col min="7172" max="7172" width="10.5" bestFit="1" customWidth="1"/>
    <col min="7173" max="7177" width="12" bestFit="1" customWidth="1"/>
    <col min="7178" max="7179" width="10.625" bestFit="1" customWidth="1"/>
    <col min="7180" max="7183" width="12" bestFit="1" customWidth="1"/>
    <col min="7184" max="7184" width="10.5" bestFit="1" customWidth="1"/>
    <col min="7185" max="7185" width="10.125" bestFit="1" customWidth="1"/>
    <col min="7186" max="7186" width="13.875" customWidth="1"/>
    <col min="7426" max="7427" width="9.5" bestFit="1" customWidth="1"/>
    <col min="7428" max="7428" width="10.5" bestFit="1" customWidth="1"/>
    <col min="7429" max="7433" width="12" bestFit="1" customWidth="1"/>
    <col min="7434" max="7435" width="10.625" bestFit="1" customWidth="1"/>
    <col min="7436" max="7439" width="12" bestFit="1" customWidth="1"/>
    <col min="7440" max="7440" width="10.5" bestFit="1" customWidth="1"/>
    <col min="7441" max="7441" width="10.125" bestFit="1" customWidth="1"/>
    <col min="7442" max="7442" width="13.875" customWidth="1"/>
    <col min="7682" max="7683" width="9.5" bestFit="1" customWidth="1"/>
    <col min="7684" max="7684" width="10.5" bestFit="1" customWidth="1"/>
    <col min="7685" max="7689" width="12" bestFit="1" customWidth="1"/>
    <col min="7690" max="7691" width="10.625" bestFit="1" customWidth="1"/>
    <col min="7692" max="7695" width="12" bestFit="1" customWidth="1"/>
    <col min="7696" max="7696" width="10.5" bestFit="1" customWidth="1"/>
    <col min="7697" max="7697" width="10.125" bestFit="1" customWidth="1"/>
    <col min="7698" max="7698" width="13.875" customWidth="1"/>
    <col min="7938" max="7939" width="9.5" bestFit="1" customWidth="1"/>
    <col min="7940" max="7940" width="10.5" bestFit="1" customWidth="1"/>
    <col min="7941" max="7945" width="12" bestFit="1" customWidth="1"/>
    <col min="7946" max="7947" width="10.625" bestFit="1" customWidth="1"/>
    <col min="7948" max="7951" width="12" bestFit="1" customWidth="1"/>
    <col min="7952" max="7952" width="10.5" bestFit="1" customWidth="1"/>
    <col min="7953" max="7953" width="10.125" bestFit="1" customWidth="1"/>
    <col min="7954" max="7954" width="13.875" customWidth="1"/>
    <col min="8194" max="8195" width="9.5" bestFit="1" customWidth="1"/>
    <col min="8196" max="8196" width="10.5" bestFit="1" customWidth="1"/>
    <col min="8197" max="8201" width="12" bestFit="1" customWidth="1"/>
    <col min="8202" max="8203" width="10.625" bestFit="1" customWidth="1"/>
    <col min="8204" max="8207" width="12" bestFit="1" customWidth="1"/>
    <col min="8208" max="8208" width="10.5" bestFit="1" customWidth="1"/>
    <col min="8209" max="8209" width="10.125" bestFit="1" customWidth="1"/>
    <col min="8210" max="8210" width="13.875" customWidth="1"/>
    <col min="8450" max="8451" width="9.5" bestFit="1" customWidth="1"/>
    <col min="8452" max="8452" width="10.5" bestFit="1" customWidth="1"/>
    <col min="8453" max="8457" width="12" bestFit="1" customWidth="1"/>
    <col min="8458" max="8459" width="10.625" bestFit="1" customWidth="1"/>
    <col min="8460" max="8463" width="12" bestFit="1" customWidth="1"/>
    <col min="8464" max="8464" width="10.5" bestFit="1" customWidth="1"/>
    <col min="8465" max="8465" width="10.125" bestFit="1" customWidth="1"/>
    <col min="8466" max="8466" width="13.875" customWidth="1"/>
    <col min="8706" max="8707" width="9.5" bestFit="1" customWidth="1"/>
    <col min="8708" max="8708" width="10.5" bestFit="1" customWidth="1"/>
    <col min="8709" max="8713" width="12" bestFit="1" customWidth="1"/>
    <col min="8714" max="8715" width="10.625" bestFit="1" customWidth="1"/>
    <col min="8716" max="8719" width="12" bestFit="1" customWidth="1"/>
    <col min="8720" max="8720" width="10.5" bestFit="1" customWidth="1"/>
    <col min="8721" max="8721" width="10.125" bestFit="1" customWidth="1"/>
    <col min="8722" max="8722" width="13.875" customWidth="1"/>
    <col min="8962" max="8963" width="9.5" bestFit="1" customWidth="1"/>
    <col min="8964" max="8964" width="10.5" bestFit="1" customWidth="1"/>
    <col min="8965" max="8969" width="12" bestFit="1" customWidth="1"/>
    <col min="8970" max="8971" width="10.625" bestFit="1" customWidth="1"/>
    <col min="8972" max="8975" width="12" bestFit="1" customWidth="1"/>
    <col min="8976" max="8976" width="10.5" bestFit="1" customWidth="1"/>
    <col min="8977" max="8977" width="10.125" bestFit="1" customWidth="1"/>
    <col min="8978" max="8978" width="13.875" customWidth="1"/>
    <col min="9218" max="9219" width="9.5" bestFit="1" customWidth="1"/>
    <col min="9220" max="9220" width="10.5" bestFit="1" customWidth="1"/>
    <col min="9221" max="9225" width="12" bestFit="1" customWidth="1"/>
    <col min="9226" max="9227" width="10.625" bestFit="1" customWidth="1"/>
    <col min="9228" max="9231" width="12" bestFit="1" customWidth="1"/>
    <col min="9232" max="9232" width="10.5" bestFit="1" customWidth="1"/>
    <col min="9233" max="9233" width="10.125" bestFit="1" customWidth="1"/>
    <col min="9234" max="9234" width="13.875" customWidth="1"/>
    <col min="9474" max="9475" width="9.5" bestFit="1" customWidth="1"/>
    <col min="9476" max="9476" width="10.5" bestFit="1" customWidth="1"/>
    <col min="9477" max="9481" width="12" bestFit="1" customWidth="1"/>
    <col min="9482" max="9483" width="10.625" bestFit="1" customWidth="1"/>
    <col min="9484" max="9487" width="12" bestFit="1" customWidth="1"/>
    <col min="9488" max="9488" width="10.5" bestFit="1" customWidth="1"/>
    <col min="9489" max="9489" width="10.125" bestFit="1" customWidth="1"/>
    <col min="9490" max="9490" width="13.875" customWidth="1"/>
    <col min="9730" max="9731" width="9.5" bestFit="1" customWidth="1"/>
    <col min="9732" max="9732" width="10.5" bestFit="1" customWidth="1"/>
    <col min="9733" max="9737" width="12" bestFit="1" customWidth="1"/>
    <col min="9738" max="9739" width="10.625" bestFit="1" customWidth="1"/>
    <col min="9740" max="9743" width="12" bestFit="1" customWidth="1"/>
    <col min="9744" max="9744" width="10.5" bestFit="1" customWidth="1"/>
    <col min="9745" max="9745" width="10.125" bestFit="1" customWidth="1"/>
    <col min="9746" max="9746" width="13.875" customWidth="1"/>
    <col min="9986" max="9987" width="9.5" bestFit="1" customWidth="1"/>
    <col min="9988" max="9988" width="10.5" bestFit="1" customWidth="1"/>
    <col min="9989" max="9993" width="12" bestFit="1" customWidth="1"/>
    <col min="9994" max="9995" width="10.625" bestFit="1" customWidth="1"/>
    <col min="9996" max="9999" width="12" bestFit="1" customWidth="1"/>
    <col min="10000" max="10000" width="10.5" bestFit="1" customWidth="1"/>
    <col min="10001" max="10001" width="10.125" bestFit="1" customWidth="1"/>
    <col min="10002" max="10002" width="13.875" customWidth="1"/>
    <col min="10242" max="10243" width="9.5" bestFit="1" customWidth="1"/>
    <col min="10244" max="10244" width="10.5" bestFit="1" customWidth="1"/>
    <col min="10245" max="10249" width="12" bestFit="1" customWidth="1"/>
    <col min="10250" max="10251" width="10.625" bestFit="1" customWidth="1"/>
    <col min="10252" max="10255" width="12" bestFit="1" customWidth="1"/>
    <col min="10256" max="10256" width="10.5" bestFit="1" customWidth="1"/>
    <col min="10257" max="10257" width="10.125" bestFit="1" customWidth="1"/>
    <col min="10258" max="10258" width="13.875" customWidth="1"/>
    <col min="10498" max="10499" width="9.5" bestFit="1" customWidth="1"/>
    <col min="10500" max="10500" width="10.5" bestFit="1" customWidth="1"/>
    <col min="10501" max="10505" width="12" bestFit="1" customWidth="1"/>
    <col min="10506" max="10507" width="10.625" bestFit="1" customWidth="1"/>
    <col min="10508" max="10511" width="12" bestFit="1" customWidth="1"/>
    <col min="10512" max="10512" width="10.5" bestFit="1" customWidth="1"/>
    <col min="10513" max="10513" width="10.125" bestFit="1" customWidth="1"/>
    <col min="10514" max="10514" width="13.875" customWidth="1"/>
    <col min="10754" max="10755" width="9.5" bestFit="1" customWidth="1"/>
    <col min="10756" max="10756" width="10.5" bestFit="1" customWidth="1"/>
    <col min="10757" max="10761" width="12" bestFit="1" customWidth="1"/>
    <col min="10762" max="10763" width="10.625" bestFit="1" customWidth="1"/>
    <col min="10764" max="10767" width="12" bestFit="1" customWidth="1"/>
    <col min="10768" max="10768" width="10.5" bestFit="1" customWidth="1"/>
    <col min="10769" max="10769" width="10.125" bestFit="1" customWidth="1"/>
    <col min="10770" max="10770" width="13.875" customWidth="1"/>
    <col min="11010" max="11011" width="9.5" bestFit="1" customWidth="1"/>
    <col min="11012" max="11012" width="10.5" bestFit="1" customWidth="1"/>
    <col min="11013" max="11017" width="12" bestFit="1" customWidth="1"/>
    <col min="11018" max="11019" width="10.625" bestFit="1" customWidth="1"/>
    <col min="11020" max="11023" width="12" bestFit="1" customWidth="1"/>
    <col min="11024" max="11024" width="10.5" bestFit="1" customWidth="1"/>
    <col min="11025" max="11025" width="10.125" bestFit="1" customWidth="1"/>
    <col min="11026" max="11026" width="13.875" customWidth="1"/>
    <col min="11266" max="11267" width="9.5" bestFit="1" customWidth="1"/>
    <col min="11268" max="11268" width="10.5" bestFit="1" customWidth="1"/>
    <col min="11269" max="11273" width="12" bestFit="1" customWidth="1"/>
    <col min="11274" max="11275" width="10.625" bestFit="1" customWidth="1"/>
    <col min="11276" max="11279" width="12" bestFit="1" customWidth="1"/>
    <col min="11280" max="11280" width="10.5" bestFit="1" customWidth="1"/>
    <col min="11281" max="11281" width="10.125" bestFit="1" customWidth="1"/>
    <col min="11282" max="11282" width="13.875" customWidth="1"/>
    <col min="11522" max="11523" width="9.5" bestFit="1" customWidth="1"/>
    <col min="11524" max="11524" width="10.5" bestFit="1" customWidth="1"/>
    <col min="11525" max="11529" width="12" bestFit="1" customWidth="1"/>
    <col min="11530" max="11531" width="10.625" bestFit="1" customWidth="1"/>
    <col min="11532" max="11535" width="12" bestFit="1" customWidth="1"/>
    <col min="11536" max="11536" width="10.5" bestFit="1" customWidth="1"/>
    <col min="11537" max="11537" width="10.125" bestFit="1" customWidth="1"/>
    <col min="11538" max="11538" width="13.875" customWidth="1"/>
    <col min="11778" max="11779" width="9.5" bestFit="1" customWidth="1"/>
    <col min="11780" max="11780" width="10.5" bestFit="1" customWidth="1"/>
    <col min="11781" max="11785" width="12" bestFit="1" customWidth="1"/>
    <col min="11786" max="11787" width="10.625" bestFit="1" customWidth="1"/>
    <col min="11788" max="11791" width="12" bestFit="1" customWidth="1"/>
    <col min="11792" max="11792" width="10.5" bestFit="1" customWidth="1"/>
    <col min="11793" max="11793" width="10.125" bestFit="1" customWidth="1"/>
    <col min="11794" max="11794" width="13.875" customWidth="1"/>
    <col min="12034" max="12035" width="9.5" bestFit="1" customWidth="1"/>
    <col min="12036" max="12036" width="10.5" bestFit="1" customWidth="1"/>
    <col min="12037" max="12041" width="12" bestFit="1" customWidth="1"/>
    <col min="12042" max="12043" width="10.625" bestFit="1" customWidth="1"/>
    <col min="12044" max="12047" width="12" bestFit="1" customWidth="1"/>
    <col min="12048" max="12048" width="10.5" bestFit="1" customWidth="1"/>
    <col min="12049" max="12049" width="10.125" bestFit="1" customWidth="1"/>
    <col min="12050" max="12050" width="13.875" customWidth="1"/>
    <col min="12290" max="12291" width="9.5" bestFit="1" customWidth="1"/>
    <col min="12292" max="12292" width="10.5" bestFit="1" customWidth="1"/>
    <col min="12293" max="12297" width="12" bestFit="1" customWidth="1"/>
    <col min="12298" max="12299" width="10.625" bestFit="1" customWidth="1"/>
    <col min="12300" max="12303" width="12" bestFit="1" customWidth="1"/>
    <col min="12304" max="12304" width="10.5" bestFit="1" customWidth="1"/>
    <col min="12305" max="12305" width="10.125" bestFit="1" customWidth="1"/>
    <col min="12306" max="12306" width="13.875" customWidth="1"/>
    <col min="12546" max="12547" width="9.5" bestFit="1" customWidth="1"/>
    <col min="12548" max="12548" width="10.5" bestFit="1" customWidth="1"/>
    <col min="12549" max="12553" width="12" bestFit="1" customWidth="1"/>
    <col min="12554" max="12555" width="10.625" bestFit="1" customWidth="1"/>
    <col min="12556" max="12559" width="12" bestFit="1" customWidth="1"/>
    <col min="12560" max="12560" width="10.5" bestFit="1" customWidth="1"/>
    <col min="12561" max="12561" width="10.125" bestFit="1" customWidth="1"/>
    <col min="12562" max="12562" width="13.875" customWidth="1"/>
    <col min="12802" max="12803" width="9.5" bestFit="1" customWidth="1"/>
    <col min="12804" max="12804" width="10.5" bestFit="1" customWidth="1"/>
    <col min="12805" max="12809" width="12" bestFit="1" customWidth="1"/>
    <col min="12810" max="12811" width="10.625" bestFit="1" customWidth="1"/>
    <col min="12812" max="12815" width="12" bestFit="1" customWidth="1"/>
    <col min="12816" max="12816" width="10.5" bestFit="1" customWidth="1"/>
    <col min="12817" max="12817" width="10.125" bestFit="1" customWidth="1"/>
    <col min="12818" max="12818" width="13.875" customWidth="1"/>
    <col min="13058" max="13059" width="9.5" bestFit="1" customWidth="1"/>
    <col min="13060" max="13060" width="10.5" bestFit="1" customWidth="1"/>
    <col min="13061" max="13065" width="12" bestFit="1" customWidth="1"/>
    <col min="13066" max="13067" width="10.625" bestFit="1" customWidth="1"/>
    <col min="13068" max="13071" width="12" bestFit="1" customWidth="1"/>
    <col min="13072" max="13072" width="10.5" bestFit="1" customWidth="1"/>
    <col min="13073" max="13073" width="10.125" bestFit="1" customWidth="1"/>
    <col min="13074" max="13074" width="13.875" customWidth="1"/>
    <col min="13314" max="13315" width="9.5" bestFit="1" customWidth="1"/>
    <col min="13316" max="13316" width="10.5" bestFit="1" customWidth="1"/>
    <col min="13317" max="13321" width="12" bestFit="1" customWidth="1"/>
    <col min="13322" max="13323" width="10.625" bestFit="1" customWidth="1"/>
    <col min="13324" max="13327" width="12" bestFit="1" customWidth="1"/>
    <col min="13328" max="13328" width="10.5" bestFit="1" customWidth="1"/>
    <col min="13329" max="13329" width="10.125" bestFit="1" customWidth="1"/>
    <col min="13330" max="13330" width="13.875" customWidth="1"/>
    <col min="13570" max="13571" width="9.5" bestFit="1" customWidth="1"/>
    <col min="13572" max="13572" width="10.5" bestFit="1" customWidth="1"/>
    <col min="13573" max="13577" width="12" bestFit="1" customWidth="1"/>
    <col min="13578" max="13579" width="10.625" bestFit="1" customWidth="1"/>
    <col min="13580" max="13583" width="12" bestFit="1" customWidth="1"/>
    <col min="13584" max="13584" width="10.5" bestFit="1" customWidth="1"/>
    <col min="13585" max="13585" width="10.125" bestFit="1" customWidth="1"/>
    <col min="13586" max="13586" width="13.875" customWidth="1"/>
    <col min="13826" max="13827" width="9.5" bestFit="1" customWidth="1"/>
    <col min="13828" max="13828" width="10.5" bestFit="1" customWidth="1"/>
    <col min="13829" max="13833" width="12" bestFit="1" customWidth="1"/>
    <col min="13834" max="13835" width="10.625" bestFit="1" customWidth="1"/>
    <col min="13836" max="13839" width="12" bestFit="1" customWidth="1"/>
    <col min="13840" max="13840" width="10.5" bestFit="1" customWidth="1"/>
    <col min="13841" max="13841" width="10.125" bestFit="1" customWidth="1"/>
    <col min="13842" max="13842" width="13.875" customWidth="1"/>
    <col min="14082" max="14083" width="9.5" bestFit="1" customWidth="1"/>
    <col min="14084" max="14084" width="10.5" bestFit="1" customWidth="1"/>
    <col min="14085" max="14089" width="12" bestFit="1" customWidth="1"/>
    <col min="14090" max="14091" width="10.625" bestFit="1" customWidth="1"/>
    <col min="14092" max="14095" width="12" bestFit="1" customWidth="1"/>
    <col min="14096" max="14096" width="10.5" bestFit="1" customWidth="1"/>
    <col min="14097" max="14097" width="10.125" bestFit="1" customWidth="1"/>
    <col min="14098" max="14098" width="13.875" customWidth="1"/>
    <col min="14338" max="14339" width="9.5" bestFit="1" customWidth="1"/>
    <col min="14340" max="14340" width="10.5" bestFit="1" customWidth="1"/>
    <col min="14341" max="14345" width="12" bestFit="1" customWidth="1"/>
    <col min="14346" max="14347" width="10.625" bestFit="1" customWidth="1"/>
    <col min="14348" max="14351" width="12" bestFit="1" customWidth="1"/>
    <col min="14352" max="14352" width="10.5" bestFit="1" customWidth="1"/>
    <col min="14353" max="14353" width="10.125" bestFit="1" customWidth="1"/>
    <col min="14354" max="14354" width="13.875" customWidth="1"/>
    <col min="14594" max="14595" width="9.5" bestFit="1" customWidth="1"/>
    <col min="14596" max="14596" width="10.5" bestFit="1" customWidth="1"/>
    <col min="14597" max="14601" width="12" bestFit="1" customWidth="1"/>
    <col min="14602" max="14603" width="10.625" bestFit="1" customWidth="1"/>
    <col min="14604" max="14607" width="12" bestFit="1" customWidth="1"/>
    <col min="14608" max="14608" width="10.5" bestFit="1" customWidth="1"/>
    <col min="14609" max="14609" width="10.125" bestFit="1" customWidth="1"/>
    <col min="14610" max="14610" width="13.875" customWidth="1"/>
    <col min="14850" max="14851" width="9.5" bestFit="1" customWidth="1"/>
    <col min="14852" max="14852" width="10.5" bestFit="1" customWidth="1"/>
    <col min="14853" max="14857" width="12" bestFit="1" customWidth="1"/>
    <col min="14858" max="14859" width="10.625" bestFit="1" customWidth="1"/>
    <col min="14860" max="14863" width="12" bestFit="1" customWidth="1"/>
    <col min="14864" max="14864" width="10.5" bestFit="1" customWidth="1"/>
    <col min="14865" max="14865" width="10.125" bestFit="1" customWidth="1"/>
    <col min="14866" max="14866" width="13.875" customWidth="1"/>
    <col min="15106" max="15107" width="9.5" bestFit="1" customWidth="1"/>
    <col min="15108" max="15108" width="10.5" bestFit="1" customWidth="1"/>
    <col min="15109" max="15113" width="12" bestFit="1" customWidth="1"/>
    <col min="15114" max="15115" width="10.625" bestFit="1" customWidth="1"/>
    <col min="15116" max="15119" width="12" bestFit="1" customWidth="1"/>
    <col min="15120" max="15120" width="10.5" bestFit="1" customWidth="1"/>
    <col min="15121" max="15121" width="10.125" bestFit="1" customWidth="1"/>
    <col min="15122" max="15122" width="13.875" customWidth="1"/>
    <col min="15362" max="15363" width="9.5" bestFit="1" customWidth="1"/>
    <col min="15364" max="15364" width="10.5" bestFit="1" customWidth="1"/>
    <col min="15365" max="15369" width="12" bestFit="1" customWidth="1"/>
    <col min="15370" max="15371" width="10.625" bestFit="1" customWidth="1"/>
    <col min="15372" max="15375" width="12" bestFit="1" customWidth="1"/>
    <col min="15376" max="15376" width="10.5" bestFit="1" customWidth="1"/>
    <col min="15377" max="15377" width="10.125" bestFit="1" customWidth="1"/>
    <col min="15378" max="15378" width="13.875" customWidth="1"/>
    <col min="15618" max="15619" width="9.5" bestFit="1" customWidth="1"/>
    <col min="15620" max="15620" width="10.5" bestFit="1" customWidth="1"/>
    <col min="15621" max="15625" width="12" bestFit="1" customWidth="1"/>
    <col min="15626" max="15627" width="10.625" bestFit="1" customWidth="1"/>
    <col min="15628" max="15631" width="12" bestFit="1" customWidth="1"/>
    <col min="15632" max="15632" width="10.5" bestFit="1" customWidth="1"/>
    <col min="15633" max="15633" width="10.125" bestFit="1" customWidth="1"/>
    <col min="15634" max="15634" width="13.875" customWidth="1"/>
    <col min="15874" max="15875" width="9.5" bestFit="1" customWidth="1"/>
    <col min="15876" max="15876" width="10.5" bestFit="1" customWidth="1"/>
    <col min="15877" max="15881" width="12" bestFit="1" customWidth="1"/>
    <col min="15882" max="15883" width="10.625" bestFit="1" customWidth="1"/>
    <col min="15884" max="15887" width="12" bestFit="1" customWidth="1"/>
    <col min="15888" max="15888" width="10.5" bestFit="1" customWidth="1"/>
    <col min="15889" max="15889" width="10.125" bestFit="1" customWidth="1"/>
    <col min="15890" max="15890" width="13.875" customWidth="1"/>
    <col min="16130" max="16131" width="9.5" bestFit="1" customWidth="1"/>
    <col min="16132" max="16132" width="10.5" bestFit="1" customWidth="1"/>
    <col min="16133" max="16137" width="12" bestFit="1" customWidth="1"/>
    <col min="16138" max="16139" width="10.625" bestFit="1" customWidth="1"/>
    <col min="16140" max="16143" width="12" bestFit="1" customWidth="1"/>
    <col min="16144" max="16144" width="10.5" bestFit="1" customWidth="1"/>
    <col min="16145" max="16145" width="10.125" bestFit="1" customWidth="1"/>
    <col min="16146" max="16146" width="13.875" customWidth="1"/>
  </cols>
  <sheetData>
    <row r="1" spans="1:18" ht="30.75" customHeight="1" x14ac:dyDescent="0.25">
      <c r="A1" s="136" t="s">
        <v>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pans="1:18" ht="54.75" customHeight="1" x14ac:dyDescent="0.25">
      <c r="A2" s="113" t="s">
        <v>1</v>
      </c>
      <c r="B2" s="113" t="s">
        <v>2</v>
      </c>
      <c r="C2" s="113" t="s">
        <v>3</v>
      </c>
      <c r="D2" s="113" t="s">
        <v>4</v>
      </c>
      <c r="E2" s="114" t="s">
        <v>18</v>
      </c>
      <c r="F2" s="113" t="s">
        <v>6</v>
      </c>
      <c r="G2" s="114" t="s">
        <v>19</v>
      </c>
      <c r="H2" s="113" t="s">
        <v>8</v>
      </c>
      <c r="I2" s="113" t="s">
        <v>15</v>
      </c>
      <c r="J2" s="113" t="s">
        <v>20</v>
      </c>
      <c r="K2" s="114" t="s">
        <v>21</v>
      </c>
      <c r="L2" s="114" t="s">
        <v>22</v>
      </c>
      <c r="M2" s="114" t="s">
        <v>67</v>
      </c>
      <c r="N2" s="114" t="s">
        <v>68</v>
      </c>
      <c r="O2" s="114" t="s">
        <v>39</v>
      </c>
      <c r="P2" s="114" t="s">
        <v>40</v>
      </c>
      <c r="Q2" s="114" t="s">
        <v>41</v>
      </c>
      <c r="R2" s="113" t="s">
        <v>9</v>
      </c>
    </row>
    <row r="3" spans="1:18" ht="16.5" customHeight="1" x14ac:dyDescent="0.25">
      <c r="A3" s="115">
        <v>1</v>
      </c>
      <c r="B3" s="116">
        <v>36978</v>
      </c>
      <c r="C3" s="116">
        <v>32967</v>
      </c>
      <c r="D3" s="116">
        <v>56911</v>
      </c>
      <c r="E3" s="116">
        <v>25136</v>
      </c>
      <c r="F3" s="116">
        <v>37954</v>
      </c>
      <c r="G3" s="116">
        <v>1173</v>
      </c>
      <c r="H3" s="116">
        <v>15528</v>
      </c>
      <c r="I3" s="116">
        <v>5515</v>
      </c>
      <c r="J3" s="116">
        <v>14161</v>
      </c>
      <c r="K3" s="116">
        <v>17197</v>
      </c>
      <c r="L3" s="116">
        <v>316315</v>
      </c>
      <c r="M3" s="116">
        <v>0</v>
      </c>
      <c r="N3" s="116">
        <v>60104</v>
      </c>
      <c r="O3" s="116">
        <v>33325</v>
      </c>
      <c r="P3" s="116">
        <v>84120</v>
      </c>
      <c r="Q3" s="116">
        <v>7781</v>
      </c>
      <c r="R3" s="117">
        <v>745165</v>
      </c>
    </row>
    <row r="4" spans="1:18" ht="16.5" customHeight="1" x14ac:dyDescent="0.25">
      <c r="A4" s="115">
        <v>2</v>
      </c>
      <c r="B4" s="116">
        <v>30008</v>
      </c>
      <c r="C4" s="116">
        <v>25891</v>
      </c>
      <c r="D4" s="116">
        <v>70427</v>
      </c>
      <c r="E4" s="116">
        <v>16890</v>
      </c>
      <c r="F4" s="116">
        <v>29788</v>
      </c>
      <c r="G4" s="116">
        <v>1408</v>
      </c>
      <c r="H4" s="116">
        <v>14394</v>
      </c>
      <c r="I4" s="116">
        <v>4606</v>
      </c>
      <c r="J4" s="116">
        <v>13223</v>
      </c>
      <c r="K4" s="116">
        <v>14423</v>
      </c>
      <c r="L4" s="116">
        <v>193645</v>
      </c>
      <c r="M4" s="116">
        <v>0</v>
      </c>
      <c r="N4" s="116">
        <v>46824</v>
      </c>
      <c r="O4" s="116">
        <v>25648</v>
      </c>
      <c r="P4" s="116">
        <v>69588</v>
      </c>
      <c r="Q4" s="116">
        <v>7781</v>
      </c>
      <c r="R4" s="117">
        <v>564544</v>
      </c>
    </row>
    <row r="5" spans="1:18" x14ac:dyDescent="0.25">
      <c r="A5" s="115">
        <v>3</v>
      </c>
      <c r="B5" s="116">
        <v>34032</v>
      </c>
      <c r="C5" s="116">
        <v>29555</v>
      </c>
      <c r="D5" s="116">
        <v>91189</v>
      </c>
      <c r="E5" s="116">
        <v>18347</v>
      </c>
      <c r="F5" s="116">
        <v>28844</v>
      </c>
      <c r="G5" s="116">
        <v>1702</v>
      </c>
      <c r="H5" s="116">
        <v>14564</v>
      </c>
      <c r="I5" s="116">
        <v>4640</v>
      </c>
      <c r="J5" s="116">
        <v>17275</v>
      </c>
      <c r="K5" s="116">
        <v>16915</v>
      </c>
      <c r="L5" s="116">
        <v>140786</v>
      </c>
      <c r="M5" s="116">
        <v>0</v>
      </c>
      <c r="N5" s="116">
        <v>37093</v>
      </c>
      <c r="O5" s="116">
        <v>36223</v>
      </c>
      <c r="P5" s="116">
        <v>64848</v>
      </c>
      <c r="Q5" s="116">
        <v>8410</v>
      </c>
      <c r="R5" s="117">
        <v>544423</v>
      </c>
    </row>
    <row r="6" spans="1:18" ht="16.5" customHeight="1" x14ac:dyDescent="0.25">
      <c r="A6" s="115">
        <v>4</v>
      </c>
      <c r="B6" s="116">
        <v>40069</v>
      </c>
      <c r="C6" s="116">
        <v>30876</v>
      </c>
      <c r="D6" s="116">
        <v>111564</v>
      </c>
      <c r="E6" s="116">
        <v>18744</v>
      </c>
      <c r="F6" s="116">
        <v>38336</v>
      </c>
      <c r="G6" s="116">
        <v>1571</v>
      </c>
      <c r="H6" s="116">
        <v>17653</v>
      </c>
      <c r="I6" s="116">
        <v>5466</v>
      </c>
      <c r="J6" s="116">
        <v>15967</v>
      </c>
      <c r="K6" s="116">
        <v>19469</v>
      </c>
      <c r="L6" s="116">
        <v>202250</v>
      </c>
      <c r="M6" s="116">
        <v>0</v>
      </c>
      <c r="N6" s="116">
        <v>38516</v>
      </c>
      <c r="O6" s="116">
        <v>39653</v>
      </c>
      <c r="P6" s="116">
        <v>76832</v>
      </c>
      <c r="Q6" s="116">
        <v>8533</v>
      </c>
      <c r="R6" s="117">
        <v>665499</v>
      </c>
    </row>
    <row r="7" spans="1:18" x14ac:dyDescent="0.25">
      <c r="A7" s="115">
        <v>5</v>
      </c>
      <c r="B7" s="116">
        <v>42085</v>
      </c>
      <c r="C7" s="116">
        <v>28940</v>
      </c>
      <c r="D7" s="116">
        <v>144770</v>
      </c>
      <c r="E7" s="116">
        <v>17828</v>
      </c>
      <c r="F7" s="116">
        <v>31788</v>
      </c>
      <c r="G7" s="116">
        <v>1923</v>
      </c>
      <c r="H7" s="116">
        <v>13841</v>
      </c>
      <c r="I7" s="116">
        <v>4875</v>
      </c>
      <c r="J7" s="116">
        <v>13196</v>
      </c>
      <c r="K7" s="116">
        <v>17720</v>
      </c>
      <c r="L7" s="116">
        <v>166773</v>
      </c>
      <c r="M7" s="116">
        <v>0</v>
      </c>
      <c r="N7" s="116">
        <v>38052</v>
      </c>
      <c r="O7" s="116">
        <v>32022</v>
      </c>
      <c r="P7" s="116">
        <v>61389</v>
      </c>
      <c r="Q7" s="116">
        <v>8220</v>
      </c>
      <c r="R7" s="117">
        <v>623422</v>
      </c>
    </row>
    <row r="8" spans="1:18" ht="16.5" customHeight="1" x14ac:dyDescent="0.25">
      <c r="A8" s="115">
        <v>6</v>
      </c>
      <c r="B8" s="116">
        <v>32833</v>
      </c>
      <c r="C8" s="116">
        <v>25747</v>
      </c>
      <c r="D8" s="116">
        <v>127226</v>
      </c>
      <c r="E8" s="116">
        <v>19950</v>
      </c>
      <c r="F8" s="116">
        <v>39962</v>
      </c>
      <c r="G8" s="116">
        <v>1890</v>
      </c>
      <c r="H8" s="116">
        <v>14558</v>
      </c>
      <c r="I8" s="116">
        <v>4367</v>
      </c>
      <c r="J8" s="116">
        <v>9315</v>
      </c>
      <c r="K8" s="116">
        <v>19079</v>
      </c>
      <c r="L8" s="116">
        <v>162174</v>
      </c>
      <c r="M8" s="116">
        <v>0</v>
      </c>
      <c r="N8" s="116">
        <v>35544</v>
      </c>
      <c r="O8" s="116">
        <v>29250</v>
      </c>
      <c r="P8" s="116">
        <v>84135</v>
      </c>
      <c r="Q8" s="116">
        <v>4162</v>
      </c>
      <c r="R8" s="117">
        <v>610192</v>
      </c>
    </row>
    <row r="9" spans="1:18" ht="16.5" customHeight="1" x14ac:dyDescent="0.25">
      <c r="A9" s="115">
        <v>7</v>
      </c>
      <c r="B9" s="116">
        <v>39695</v>
      </c>
      <c r="C9" s="116">
        <v>30888</v>
      </c>
      <c r="D9" s="116">
        <v>102238</v>
      </c>
      <c r="E9" s="116">
        <v>21950</v>
      </c>
      <c r="F9" s="116">
        <v>54570</v>
      </c>
      <c r="G9" s="116">
        <v>1925</v>
      </c>
      <c r="H9" s="116">
        <v>13649</v>
      </c>
      <c r="I9" s="116">
        <v>4692</v>
      </c>
      <c r="J9" s="116">
        <v>6710</v>
      </c>
      <c r="K9" s="116">
        <v>18061</v>
      </c>
      <c r="L9" s="116">
        <v>246481</v>
      </c>
      <c r="M9" s="116">
        <v>0</v>
      </c>
      <c r="N9" s="116">
        <v>43295</v>
      </c>
      <c r="O9" s="116">
        <v>31823</v>
      </c>
      <c r="P9" s="116">
        <v>125199</v>
      </c>
      <c r="Q9" s="116">
        <v>4551</v>
      </c>
      <c r="R9" s="117">
        <v>745727</v>
      </c>
    </row>
    <row r="10" spans="1:18" ht="16.5" customHeight="1" x14ac:dyDescent="0.25">
      <c r="A10" s="115">
        <v>8</v>
      </c>
      <c r="B10" s="116">
        <v>45811</v>
      </c>
      <c r="C10" s="116">
        <v>40958</v>
      </c>
      <c r="D10" s="116">
        <v>134880</v>
      </c>
      <c r="E10" s="116">
        <v>29185</v>
      </c>
      <c r="F10" s="116">
        <v>78132</v>
      </c>
      <c r="G10" s="116">
        <v>1945</v>
      </c>
      <c r="H10" s="116">
        <v>15854</v>
      </c>
      <c r="I10" s="116">
        <v>4966</v>
      </c>
      <c r="J10" s="116">
        <v>11213</v>
      </c>
      <c r="K10" s="116">
        <v>19415</v>
      </c>
      <c r="L10" s="116">
        <v>239039</v>
      </c>
      <c r="M10" s="116">
        <v>0</v>
      </c>
      <c r="N10" s="116">
        <v>49667</v>
      </c>
      <c r="O10" s="116">
        <v>44952</v>
      </c>
      <c r="P10" s="116">
        <v>141111</v>
      </c>
      <c r="Q10" s="116">
        <v>4606</v>
      </c>
      <c r="R10" s="117">
        <v>861734</v>
      </c>
    </row>
    <row r="11" spans="1:18" x14ac:dyDescent="0.25">
      <c r="A11" s="115">
        <v>9</v>
      </c>
      <c r="B11" s="116">
        <v>28470</v>
      </c>
      <c r="C11" s="116">
        <v>26988</v>
      </c>
      <c r="D11" s="116">
        <v>111143</v>
      </c>
      <c r="E11" s="116">
        <v>18860</v>
      </c>
      <c r="F11" s="116">
        <v>27711</v>
      </c>
      <c r="G11" s="116">
        <v>1189</v>
      </c>
      <c r="H11" s="116">
        <v>8684</v>
      </c>
      <c r="I11" s="116">
        <v>3597</v>
      </c>
      <c r="J11" s="116">
        <v>6828</v>
      </c>
      <c r="K11" s="116">
        <v>16474</v>
      </c>
      <c r="L11" s="116">
        <v>160335</v>
      </c>
      <c r="M11" s="116">
        <v>0</v>
      </c>
      <c r="N11" s="116">
        <v>29371</v>
      </c>
      <c r="O11" s="116">
        <v>18186</v>
      </c>
      <c r="P11" s="116">
        <v>106638</v>
      </c>
      <c r="Q11" s="116">
        <v>2680</v>
      </c>
      <c r="R11" s="117">
        <v>567154</v>
      </c>
    </row>
    <row r="12" spans="1:18" x14ac:dyDescent="0.25">
      <c r="A12" s="115">
        <v>10</v>
      </c>
      <c r="B12" s="116">
        <v>37015</v>
      </c>
      <c r="C12" s="116">
        <v>32040</v>
      </c>
      <c r="D12" s="116">
        <v>122609</v>
      </c>
      <c r="E12" s="116">
        <v>17513</v>
      </c>
      <c r="F12" s="116">
        <v>35508</v>
      </c>
      <c r="G12" s="116">
        <v>1097</v>
      </c>
      <c r="H12" s="116">
        <v>11456</v>
      </c>
      <c r="I12" s="116">
        <v>4823</v>
      </c>
      <c r="J12" s="116">
        <v>7351</v>
      </c>
      <c r="K12" s="116">
        <v>18680</v>
      </c>
      <c r="L12" s="116">
        <v>202511</v>
      </c>
      <c r="M12" s="116">
        <v>0</v>
      </c>
      <c r="N12" s="116">
        <v>30737</v>
      </c>
      <c r="O12" s="116">
        <v>7267</v>
      </c>
      <c r="P12" s="116">
        <v>135657</v>
      </c>
      <c r="Q12" s="116">
        <v>1223</v>
      </c>
      <c r="R12" s="117">
        <v>665487</v>
      </c>
    </row>
    <row r="13" spans="1:18" x14ac:dyDescent="0.25">
      <c r="A13" s="115">
        <v>11</v>
      </c>
      <c r="B13" s="116">
        <v>29469</v>
      </c>
      <c r="C13" s="116">
        <v>28377</v>
      </c>
      <c r="D13" s="116">
        <v>120646</v>
      </c>
      <c r="E13" s="116">
        <v>15278</v>
      </c>
      <c r="F13" s="116">
        <v>20137</v>
      </c>
      <c r="G13" s="116">
        <v>1751</v>
      </c>
      <c r="H13" s="116">
        <v>7917</v>
      </c>
      <c r="I13" s="116">
        <v>3660</v>
      </c>
      <c r="J13" s="116">
        <v>6019</v>
      </c>
      <c r="K13" s="116">
        <v>15140</v>
      </c>
      <c r="L13" s="116">
        <v>152160</v>
      </c>
      <c r="M13" s="116">
        <v>0</v>
      </c>
      <c r="N13" s="116">
        <v>25733</v>
      </c>
      <c r="O13" s="116">
        <v>9088</v>
      </c>
      <c r="P13" s="116">
        <v>81894</v>
      </c>
      <c r="Q13" s="116">
        <v>2587</v>
      </c>
      <c r="R13" s="117">
        <f t="shared" ref="R13:R14" si="0">SUM(B13:Q13)</f>
        <v>519856</v>
      </c>
    </row>
    <row r="14" spans="1:18" x14ac:dyDescent="0.25">
      <c r="A14" s="115">
        <v>12</v>
      </c>
      <c r="B14" s="116">
        <v>26347</v>
      </c>
      <c r="C14" s="116">
        <v>25235</v>
      </c>
      <c r="D14" s="116">
        <v>114857</v>
      </c>
      <c r="E14" s="116">
        <v>17103</v>
      </c>
      <c r="F14" s="116">
        <v>25862</v>
      </c>
      <c r="G14" s="116">
        <v>1538</v>
      </c>
      <c r="H14" s="116">
        <v>7409</v>
      </c>
      <c r="I14" s="116">
        <v>4588</v>
      </c>
      <c r="J14" s="116">
        <v>6972</v>
      </c>
      <c r="K14" s="116">
        <v>17141</v>
      </c>
      <c r="L14" s="116">
        <v>164057</v>
      </c>
      <c r="M14" s="116">
        <v>0</v>
      </c>
      <c r="N14" s="116">
        <v>27972</v>
      </c>
      <c r="O14" s="116">
        <v>12978</v>
      </c>
      <c r="P14" s="116">
        <v>86979</v>
      </c>
      <c r="Q14" s="116">
        <v>5313</v>
      </c>
      <c r="R14" s="117">
        <f t="shared" si="0"/>
        <v>544351</v>
      </c>
    </row>
    <row r="15" spans="1:18" ht="17.25" x14ac:dyDescent="0.25">
      <c r="A15" s="118" t="s">
        <v>9</v>
      </c>
      <c r="B15" s="119">
        <f>SUM(B3:B14)</f>
        <v>422812</v>
      </c>
      <c r="C15" s="119">
        <f>SUM(C3:C14)</f>
        <v>358462</v>
      </c>
      <c r="D15" s="119">
        <f>SUM(D3:D14)</f>
        <v>1308460</v>
      </c>
      <c r="E15" s="119">
        <f t="shared" ref="E15:Q15" si="1">SUM(E3:E14)</f>
        <v>236784</v>
      </c>
      <c r="F15" s="119">
        <f t="shared" si="1"/>
        <v>448592</v>
      </c>
      <c r="G15" s="119">
        <f t="shared" si="1"/>
        <v>19112</v>
      </c>
      <c r="H15" s="119">
        <f t="shared" si="1"/>
        <v>155507</v>
      </c>
      <c r="I15" s="119">
        <f t="shared" si="1"/>
        <v>55795</v>
      </c>
      <c r="J15" s="119">
        <f t="shared" si="1"/>
        <v>128230</v>
      </c>
      <c r="K15" s="119">
        <f t="shared" si="1"/>
        <v>209714</v>
      </c>
      <c r="L15" s="119">
        <f t="shared" si="1"/>
        <v>2346526</v>
      </c>
      <c r="M15" s="119">
        <f t="shared" si="1"/>
        <v>0</v>
      </c>
      <c r="N15" s="119">
        <f t="shared" si="1"/>
        <v>462908</v>
      </c>
      <c r="O15" s="119">
        <f t="shared" si="1"/>
        <v>320415</v>
      </c>
      <c r="P15" s="119">
        <f t="shared" si="1"/>
        <v>1118390</v>
      </c>
      <c r="Q15" s="119">
        <f t="shared" si="1"/>
        <v>65847</v>
      </c>
      <c r="R15" s="119">
        <f>SUM(R3:R14)</f>
        <v>7657554</v>
      </c>
    </row>
    <row r="16" spans="1:18" ht="225" customHeight="1" x14ac:dyDescent="0.25">
      <c r="A16" s="137" t="s">
        <v>65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</row>
  </sheetData>
  <mergeCells count="2">
    <mergeCell ref="A1:R1"/>
    <mergeCell ref="A16:R16"/>
  </mergeCells>
  <phoneticPr fontId="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BA37-B420-4BB5-BE78-89551EDE353D}">
  <sheetPr>
    <pageSetUpPr fitToPage="1"/>
  </sheetPr>
  <dimension ref="A1:S36"/>
  <sheetViews>
    <sheetView zoomScale="85" zoomScaleNormal="85" workbookViewId="0">
      <selection activeCell="N17" sqref="N17"/>
    </sheetView>
  </sheetViews>
  <sheetFormatPr defaultColWidth="11.25" defaultRowHeight="12.75" customHeight="1" x14ac:dyDescent="0.25"/>
  <cols>
    <col min="1" max="1" width="20.875" customWidth="1"/>
    <col min="2" max="2" width="12.25" customWidth="1"/>
    <col min="3" max="3" width="13" customWidth="1"/>
    <col min="4" max="4" width="12.125" customWidth="1"/>
    <col min="5" max="5" width="16.625" customWidth="1"/>
    <col min="6" max="11" width="11.25" customWidth="1"/>
    <col min="12" max="12" width="13.125" customWidth="1"/>
    <col min="13" max="13" width="11.25" customWidth="1"/>
    <col min="14" max="18" width="12.375" customWidth="1"/>
    <col min="19" max="19" width="14.25" customWidth="1"/>
    <col min="20" max="20" width="11.25" customWidth="1"/>
  </cols>
  <sheetData>
    <row r="1" spans="1:19" ht="20.100000000000001" customHeight="1" thickBot="1" x14ac:dyDescent="0.3">
      <c r="A1" s="138" t="s">
        <v>71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19" ht="58.5" customHeight="1" thickTop="1" x14ac:dyDescent="0.25">
      <c r="A2" s="94" t="s">
        <v>45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6" t="s">
        <v>46</v>
      </c>
      <c r="H2" s="95" t="s">
        <v>8</v>
      </c>
      <c r="I2" s="95" t="s">
        <v>15</v>
      </c>
      <c r="J2" s="95" t="s">
        <v>20</v>
      </c>
      <c r="K2" s="96" t="s">
        <v>21</v>
      </c>
      <c r="L2" s="96" t="s">
        <v>22</v>
      </c>
      <c r="M2" s="96" t="s">
        <v>25</v>
      </c>
      <c r="N2" s="96" t="s">
        <v>47</v>
      </c>
      <c r="O2" s="96" t="s">
        <v>39</v>
      </c>
      <c r="P2" s="96" t="s">
        <v>40</v>
      </c>
      <c r="Q2" s="96" t="s">
        <v>48</v>
      </c>
      <c r="R2" s="121" t="s">
        <v>70</v>
      </c>
      <c r="S2" s="97" t="s">
        <v>9</v>
      </c>
    </row>
    <row r="3" spans="1:19" ht="26.25" customHeight="1" x14ac:dyDescent="0.3">
      <c r="A3" s="98" t="s">
        <v>49</v>
      </c>
      <c r="B3" s="99">
        <v>1441771</v>
      </c>
      <c r="C3" s="99">
        <v>1404469</v>
      </c>
      <c r="D3" s="99">
        <v>6645619</v>
      </c>
      <c r="E3" s="99">
        <v>300390</v>
      </c>
      <c r="F3" s="99">
        <v>577255</v>
      </c>
      <c r="G3" s="99">
        <v>84292</v>
      </c>
      <c r="H3" s="99">
        <v>351689</v>
      </c>
      <c r="I3" s="99">
        <v>77296</v>
      </c>
      <c r="J3" s="99"/>
      <c r="K3" s="99"/>
      <c r="L3" s="99"/>
      <c r="M3" s="99"/>
      <c r="N3" s="99"/>
      <c r="O3" s="99"/>
      <c r="P3" s="99"/>
      <c r="Q3" s="99"/>
      <c r="R3" s="122"/>
      <c r="S3" s="100">
        <f t="shared" ref="S3:S9" si="0">SUM(B3:Q3)</f>
        <v>10882781</v>
      </c>
    </row>
    <row r="4" spans="1:19" ht="26.25" customHeight="1" x14ac:dyDescent="0.3">
      <c r="A4" s="98" t="s">
        <v>50</v>
      </c>
      <c r="B4" s="99">
        <v>1666512</v>
      </c>
      <c r="C4" s="99">
        <v>1441282</v>
      </c>
      <c r="D4" s="99">
        <v>4524122</v>
      </c>
      <c r="E4" s="99">
        <v>241502</v>
      </c>
      <c r="F4" s="99">
        <v>538795</v>
      </c>
      <c r="G4" s="99">
        <v>88343</v>
      </c>
      <c r="H4" s="99">
        <v>266019</v>
      </c>
      <c r="I4" s="99">
        <v>239914</v>
      </c>
      <c r="J4" s="99">
        <v>44888</v>
      </c>
      <c r="K4" s="99">
        <v>80529</v>
      </c>
      <c r="L4" s="99">
        <v>483000</v>
      </c>
      <c r="M4" s="99"/>
      <c r="N4" s="99"/>
      <c r="O4" s="99"/>
      <c r="P4" s="99"/>
      <c r="Q4" s="99"/>
      <c r="R4" s="122"/>
      <c r="S4" s="100">
        <f t="shared" si="0"/>
        <v>9614906</v>
      </c>
    </row>
    <row r="5" spans="1:19" ht="26.25" customHeight="1" x14ac:dyDescent="0.3">
      <c r="A5" s="98" t="s">
        <v>51</v>
      </c>
      <c r="B5" s="99">
        <v>1281877</v>
      </c>
      <c r="C5" s="99">
        <v>1358944</v>
      </c>
      <c r="D5" s="99">
        <v>4653297</v>
      </c>
      <c r="E5" s="99">
        <v>229975</v>
      </c>
      <c r="F5" s="99">
        <v>496365</v>
      </c>
      <c r="G5" s="99">
        <v>103478</v>
      </c>
      <c r="H5" s="99">
        <v>242848</v>
      </c>
      <c r="I5" s="99">
        <v>223797</v>
      </c>
      <c r="J5" s="99">
        <v>140090</v>
      </c>
      <c r="K5" s="99">
        <v>277691</v>
      </c>
      <c r="L5" s="99">
        <v>1341500</v>
      </c>
      <c r="M5" s="99">
        <v>168587</v>
      </c>
      <c r="N5" s="99"/>
      <c r="O5" s="99"/>
      <c r="P5" s="99"/>
      <c r="Q5" s="99"/>
      <c r="R5" s="122"/>
      <c r="S5" s="100">
        <f t="shared" si="0"/>
        <v>10518449</v>
      </c>
    </row>
    <row r="6" spans="1:19" ht="26.25" customHeight="1" x14ac:dyDescent="0.3">
      <c r="A6" s="98" t="s">
        <v>52</v>
      </c>
      <c r="B6" s="99">
        <v>1103360</v>
      </c>
      <c r="C6" s="99">
        <v>1062612</v>
      </c>
      <c r="D6" s="99">
        <v>4168731</v>
      </c>
      <c r="E6" s="99">
        <v>204579</v>
      </c>
      <c r="F6" s="99">
        <v>434543</v>
      </c>
      <c r="G6" s="99">
        <v>78327</v>
      </c>
      <c r="H6" s="99">
        <v>202238</v>
      </c>
      <c r="I6" s="99">
        <v>174845</v>
      </c>
      <c r="J6" s="99">
        <v>123956</v>
      </c>
      <c r="K6" s="99">
        <v>297726</v>
      </c>
      <c r="L6" s="99">
        <v>964900</v>
      </c>
      <c r="M6" s="99">
        <v>466872</v>
      </c>
      <c r="N6" s="99"/>
      <c r="O6" s="99"/>
      <c r="P6" s="99"/>
      <c r="Q6" s="99"/>
      <c r="R6" s="122"/>
      <c r="S6" s="100">
        <f t="shared" si="0"/>
        <v>9282689</v>
      </c>
    </row>
    <row r="7" spans="1:19" ht="26.25" customHeight="1" x14ac:dyDescent="0.3">
      <c r="A7" s="98" t="s">
        <v>53</v>
      </c>
      <c r="B7" s="99">
        <v>1086135</v>
      </c>
      <c r="C7" s="99">
        <v>1185843</v>
      </c>
      <c r="D7" s="99">
        <v>4828607</v>
      </c>
      <c r="E7" s="99">
        <v>227206</v>
      </c>
      <c r="F7" s="99">
        <v>603919</v>
      </c>
      <c r="G7" s="99">
        <v>56654</v>
      </c>
      <c r="H7" s="99">
        <v>215226</v>
      </c>
      <c r="I7" s="99">
        <v>156484</v>
      </c>
      <c r="J7" s="99">
        <v>237067</v>
      </c>
      <c r="K7" s="99">
        <v>333154</v>
      </c>
      <c r="L7" s="99">
        <v>1628700</v>
      </c>
      <c r="M7" s="99">
        <v>397545</v>
      </c>
      <c r="N7" s="99"/>
      <c r="O7" s="99"/>
      <c r="P7" s="99"/>
      <c r="Q7" s="99"/>
      <c r="R7" s="122"/>
      <c r="S7" s="100">
        <f t="shared" si="0"/>
        <v>10956540</v>
      </c>
    </row>
    <row r="8" spans="1:19" ht="26.25" customHeight="1" x14ac:dyDescent="0.3">
      <c r="A8" s="101" t="s">
        <v>54</v>
      </c>
      <c r="B8" s="102">
        <f>'109年'!B15</f>
        <v>1225429</v>
      </c>
      <c r="C8" s="102">
        <f>'109年'!C15</f>
        <v>731466</v>
      </c>
      <c r="D8" s="102">
        <f>'109年'!D15</f>
        <v>3979031</v>
      </c>
      <c r="E8" s="102">
        <f>'109年'!E15</f>
        <v>220129</v>
      </c>
      <c r="F8" s="102">
        <f>'109年'!F15</f>
        <v>759176</v>
      </c>
      <c r="G8" s="102">
        <f>'109年'!G15</f>
        <v>48819</v>
      </c>
      <c r="H8" s="102">
        <f>'109年'!H15</f>
        <v>337964</v>
      </c>
      <c r="I8" s="102">
        <f>'109年'!I15</f>
        <v>162825</v>
      </c>
      <c r="J8" s="102">
        <f>'109年'!J15</f>
        <v>210872</v>
      </c>
      <c r="K8" s="102">
        <f>'109年'!K15</f>
        <v>393993</v>
      </c>
      <c r="L8" s="102">
        <f>'109年'!L15</f>
        <v>2723022</v>
      </c>
      <c r="M8" s="102">
        <f>'109年'!M15</f>
        <v>468086</v>
      </c>
      <c r="N8" s="102">
        <f>'109年'!N15</f>
        <v>3069781</v>
      </c>
      <c r="O8" s="102"/>
      <c r="P8" s="102"/>
      <c r="Q8" s="102"/>
      <c r="R8" s="123"/>
      <c r="S8" s="100">
        <f t="shared" si="0"/>
        <v>14330593</v>
      </c>
    </row>
    <row r="9" spans="1:19" ht="26.25" customHeight="1" x14ac:dyDescent="0.3">
      <c r="A9" s="101" t="s">
        <v>55</v>
      </c>
      <c r="B9" s="102">
        <v>868007</v>
      </c>
      <c r="C9" s="102">
        <v>452908</v>
      </c>
      <c r="D9" s="102">
        <v>2446096</v>
      </c>
      <c r="E9" s="102">
        <v>115473</v>
      </c>
      <c r="F9" s="102">
        <v>411945</v>
      </c>
      <c r="G9" s="102">
        <v>23827</v>
      </c>
      <c r="H9" s="102">
        <v>200287</v>
      </c>
      <c r="I9" s="102">
        <v>89480</v>
      </c>
      <c r="J9" s="102">
        <v>150090</v>
      </c>
      <c r="K9" s="102">
        <v>333220</v>
      </c>
      <c r="L9" s="102">
        <v>2001179</v>
      </c>
      <c r="M9" s="102">
        <v>208573</v>
      </c>
      <c r="N9" s="102">
        <v>4179712</v>
      </c>
      <c r="O9" s="102"/>
      <c r="P9" s="102"/>
      <c r="Q9" s="102"/>
      <c r="R9" s="123"/>
      <c r="S9" s="100">
        <f t="shared" si="0"/>
        <v>11480797</v>
      </c>
    </row>
    <row r="10" spans="1:19" ht="26.25" customHeight="1" x14ac:dyDescent="0.25">
      <c r="A10" s="101" t="s">
        <v>56</v>
      </c>
      <c r="B10" s="103">
        <f>'111年'!B15</f>
        <v>1065537</v>
      </c>
      <c r="C10" s="103">
        <f>'111年'!C15</f>
        <v>488431.48</v>
      </c>
      <c r="D10" s="103">
        <f>'111年'!D15</f>
        <v>2802266</v>
      </c>
      <c r="E10" s="103">
        <f>'111年'!E15</f>
        <v>159338</v>
      </c>
      <c r="F10" s="103">
        <f>'111年'!F15</f>
        <v>760095</v>
      </c>
      <c r="G10" s="103">
        <f>'111年'!G15</f>
        <v>19799</v>
      </c>
      <c r="H10" s="103">
        <f>'111年'!H15</f>
        <v>261402</v>
      </c>
      <c r="I10" s="103">
        <f>'111年'!I15</f>
        <v>117689</v>
      </c>
      <c r="J10" s="103">
        <f>'111年'!J15</f>
        <v>162281</v>
      </c>
      <c r="K10" s="103">
        <f>'111年'!K15</f>
        <v>323879</v>
      </c>
      <c r="L10" s="103">
        <f>'111年'!L15</f>
        <v>2305061</v>
      </c>
      <c r="M10" s="103">
        <f>'111年'!M15</f>
        <v>187915</v>
      </c>
      <c r="N10" s="103">
        <f>'111年'!N15</f>
        <v>3273166</v>
      </c>
      <c r="O10" s="103">
        <f>'111年'!O15</f>
        <v>419048</v>
      </c>
      <c r="P10" s="103">
        <f>'111年'!P15</f>
        <v>1866865</v>
      </c>
      <c r="Q10" s="103">
        <f>'111年'!Q15</f>
        <v>404963</v>
      </c>
      <c r="R10" s="124"/>
      <c r="S10" s="104">
        <f>'111年'!R15</f>
        <v>14617735.48</v>
      </c>
    </row>
    <row r="11" spans="1:19" ht="26.25" customHeight="1" x14ac:dyDescent="0.25">
      <c r="A11" s="101" t="s">
        <v>57</v>
      </c>
      <c r="B11" s="105">
        <f>'112年'!B15</f>
        <v>1291668</v>
      </c>
      <c r="C11" s="105">
        <f>'112年'!C15</f>
        <v>491539</v>
      </c>
      <c r="D11" s="105">
        <f>'112年'!D15</f>
        <v>3445922</v>
      </c>
      <c r="E11" s="105">
        <f>'112年'!E15</f>
        <v>148386</v>
      </c>
      <c r="F11" s="105">
        <f>'112年'!F15</f>
        <v>715942</v>
      </c>
      <c r="G11" s="105">
        <f>'112年'!G15</f>
        <v>21746</v>
      </c>
      <c r="H11" s="105">
        <f>'112年'!H15</f>
        <v>285825</v>
      </c>
      <c r="I11" s="105">
        <f>'112年'!I15</f>
        <v>106336</v>
      </c>
      <c r="J11" s="105">
        <f>'112年'!J15</f>
        <v>146525</v>
      </c>
      <c r="K11" s="105">
        <f>'112年'!K15</f>
        <v>274069</v>
      </c>
      <c r="L11" s="105">
        <f>'112年'!L15</f>
        <v>3008487</v>
      </c>
      <c r="M11" s="105">
        <f>'112年'!M15</f>
        <v>172899</v>
      </c>
      <c r="N11" s="105">
        <f>'112年'!N15</f>
        <v>1809194</v>
      </c>
      <c r="O11" s="105">
        <f>'112年'!O15</f>
        <v>457923</v>
      </c>
      <c r="P11" s="105">
        <f>'112年'!P15</f>
        <v>1973889</v>
      </c>
      <c r="Q11" s="105">
        <f>'112年'!Q15</f>
        <v>347761</v>
      </c>
      <c r="R11" s="125"/>
      <c r="S11" s="106">
        <f>'112年'!R15</f>
        <v>14698111</v>
      </c>
    </row>
    <row r="12" spans="1:19" ht="26.25" customHeight="1" x14ac:dyDescent="0.25">
      <c r="A12" s="101" t="s">
        <v>64</v>
      </c>
      <c r="B12" s="111">
        <f>'113年'!B15</f>
        <v>429468</v>
      </c>
      <c r="C12" s="111">
        <f>'113年'!C15</f>
        <v>345031</v>
      </c>
      <c r="D12" s="111">
        <f>'113年'!D15</f>
        <v>1701880</v>
      </c>
      <c r="E12" s="111">
        <f>'113年'!E15</f>
        <v>294800</v>
      </c>
      <c r="F12" s="111">
        <f>'113年'!F15</f>
        <v>432011</v>
      </c>
      <c r="G12" s="111">
        <f>'113年'!G15</f>
        <v>17304</v>
      </c>
      <c r="H12" s="111">
        <f>'113年'!H15</f>
        <v>118030</v>
      </c>
      <c r="I12" s="111">
        <f>'113年'!I15</f>
        <v>39169</v>
      </c>
      <c r="J12" s="111">
        <f>'113年'!J15</f>
        <v>105635</v>
      </c>
      <c r="K12" s="111">
        <f>'113年'!K15</f>
        <v>209760</v>
      </c>
      <c r="L12" s="111">
        <f>'113年'!L15</f>
        <v>1278301</v>
      </c>
      <c r="M12" s="111">
        <f>'113年'!M15</f>
        <v>58952</v>
      </c>
      <c r="N12" s="111">
        <f>'113年'!N15</f>
        <v>533328</v>
      </c>
      <c r="O12" s="111">
        <f>'113年'!O15</f>
        <v>311141</v>
      </c>
      <c r="P12" s="111">
        <f>'113年'!P15</f>
        <v>727848</v>
      </c>
      <c r="Q12" s="111">
        <f>'113年'!Q15</f>
        <v>115180</v>
      </c>
      <c r="R12" s="126"/>
      <c r="S12" s="112">
        <f>'113年'!R15</f>
        <v>6717838</v>
      </c>
    </row>
    <row r="13" spans="1:19" ht="26.25" customHeight="1" x14ac:dyDescent="0.25">
      <c r="A13" s="101" t="s">
        <v>69</v>
      </c>
      <c r="B13" s="111">
        <f>'114年'!B15</f>
        <v>422812</v>
      </c>
      <c r="C13" s="111">
        <f>'114年'!C15</f>
        <v>358462</v>
      </c>
      <c r="D13" s="111">
        <f>'114年'!D15</f>
        <v>1308460</v>
      </c>
      <c r="E13" s="111">
        <f>'114年'!E15</f>
        <v>236784</v>
      </c>
      <c r="F13" s="111">
        <f>'114年'!F15</f>
        <v>448592</v>
      </c>
      <c r="G13" s="111">
        <f>'114年'!G15</f>
        <v>19112</v>
      </c>
      <c r="H13" s="111">
        <f>'114年'!H15</f>
        <v>155507</v>
      </c>
      <c r="I13" s="111">
        <f>'114年'!I15</f>
        <v>55795</v>
      </c>
      <c r="J13" s="111">
        <f>'114年'!J15</f>
        <v>128230</v>
      </c>
      <c r="K13" s="111">
        <f>'114年'!K15</f>
        <v>209714</v>
      </c>
      <c r="L13" s="111">
        <f>'114年'!L15</f>
        <v>2346526</v>
      </c>
      <c r="M13" s="111">
        <f>'114年'!M15</f>
        <v>0</v>
      </c>
      <c r="N13" s="111">
        <f>'114年'!N15</f>
        <v>462908</v>
      </c>
      <c r="O13" s="111">
        <f>'114年'!O15</f>
        <v>320415</v>
      </c>
      <c r="P13" s="111">
        <f>'114年'!P15</f>
        <v>1118390</v>
      </c>
      <c r="Q13" s="111">
        <f>'114年'!Q15</f>
        <v>65847</v>
      </c>
      <c r="R13" s="126"/>
      <c r="S13" s="112">
        <f>'114年'!R15</f>
        <v>7657554</v>
      </c>
    </row>
    <row r="14" spans="1:19" ht="26.25" customHeight="1" thickBot="1" x14ac:dyDescent="0.3">
      <c r="A14" s="107" t="s">
        <v>72</v>
      </c>
      <c r="B14" s="108">
        <f>'115年'!B15</f>
        <v>39073</v>
      </c>
      <c r="C14" s="108">
        <f>'115年'!C15</f>
        <v>24400</v>
      </c>
      <c r="D14" s="108">
        <f>'115年'!D15</f>
        <v>101023</v>
      </c>
      <c r="E14" s="108">
        <f>'115年'!E15</f>
        <v>18098</v>
      </c>
      <c r="F14" s="108">
        <f>'115年'!F15</f>
        <v>21207</v>
      </c>
      <c r="G14" s="108">
        <f>'115年'!G15</f>
        <v>1359</v>
      </c>
      <c r="H14" s="108">
        <f>'115年'!H15</f>
        <v>8211</v>
      </c>
      <c r="I14" s="108">
        <f>'115年'!I15</f>
        <v>3966</v>
      </c>
      <c r="J14" s="108">
        <f>'115年'!J15</f>
        <v>5927</v>
      </c>
      <c r="K14" s="108">
        <f>'115年'!K15</f>
        <v>18009</v>
      </c>
      <c r="L14" s="108">
        <f>'115年'!L15</f>
        <v>113722</v>
      </c>
      <c r="M14" s="108">
        <f>'115年'!M15</f>
        <v>0</v>
      </c>
      <c r="N14" s="108">
        <f>'115年'!N15</f>
        <v>25484</v>
      </c>
      <c r="O14" s="108">
        <f>'115年'!O15</f>
        <v>13948</v>
      </c>
      <c r="P14" s="108">
        <f>'115年'!P15</f>
        <v>78354</v>
      </c>
      <c r="Q14" s="108">
        <f>'115年'!Q15</f>
        <v>5332</v>
      </c>
      <c r="R14" s="108">
        <f>'115年'!R15</f>
        <v>45858</v>
      </c>
      <c r="S14" s="120">
        <f>SUM(B14:R14)</f>
        <v>523971</v>
      </c>
    </row>
    <row r="15" spans="1:19" ht="12.75" customHeight="1" thickTop="1" x14ac:dyDescent="0.25"/>
    <row r="36" spans="5:5" ht="12.75" customHeight="1" x14ac:dyDescent="0.25">
      <c r="E36" t="s">
        <v>58</v>
      </c>
    </row>
  </sheetData>
  <mergeCells count="1">
    <mergeCell ref="A1:S1"/>
  </mergeCells>
  <phoneticPr fontId="42" type="noConversion"/>
  <pageMargins left="0.78749999999999998" right="0.78749999999999998" top="1.0249999999999999" bottom="1.0249999999999999" header="0.78749999999999998" footer="0.78749999999999998"/>
  <pageSetup paperSize="0" orientation="landscape" horizontalDpi="0" verticalDpi="0" copies="0"/>
  <headerFooter alignWithMargins="0">
    <oddHeader>&amp;C&amp;"Arial,Regular"&amp;10&amp;A</oddHeader>
    <oddFooter>&amp;C&amp;"Arial,Regular"&amp;10頁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49DA-AD5F-4CEB-B415-92F22F532FEA}">
  <sheetPr>
    <tabColor rgb="FFFFFF00"/>
  </sheetPr>
  <dimension ref="A1:S16"/>
  <sheetViews>
    <sheetView tabSelected="1" zoomScale="85" zoomScaleNormal="85" workbookViewId="0">
      <selection activeCell="F10" sqref="F10"/>
    </sheetView>
  </sheetViews>
  <sheetFormatPr defaultRowHeight="16.5" x14ac:dyDescent="0.25"/>
  <cols>
    <col min="2" max="3" width="9.5" bestFit="1" customWidth="1"/>
    <col min="4" max="4" width="10.5" bestFit="1" customWidth="1"/>
    <col min="5" max="9" width="12" bestFit="1" customWidth="1"/>
    <col min="10" max="11" width="10.625" bestFit="1" customWidth="1"/>
    <col min="12" max="13" width="12" bestFit="1" customWidth="1"/>
    <col min="14" max="14" width="13.75" customWidth="1"/>
    <col min="15" max="15" width="14.125" customWidth="1"/>
    <col min="16" max="16" width="10.5" bestFit="1" customWidth="1"/>
    <col min="17" max="17" width="13.625" customWidth="1"/>
    <col min="18" max="18" width="12.375" customWidth="1"/>
    <col min="19" max="19" width="13.875" customWidth="1"/>
    <col min="258" max="259" width="9.5" bestFit="1" customWidth="1"/>
    <col min="260" max="260" width="10.5" bestFit="1" customWidth="1"/>
    <col min="261" max="265" width="12" bestFit="1" customWidth="1"/>
    <col min="266" max="267" width="10.625" bestFit="1" customWidth="1"/>
    <col min="268" max="269" width="12" bestFit="1" customWidth="1"/>
    <col min="270" max="270" width="13.75" customWidth="1"/>
    <col min="271" max="271" width="14.125" customWidth="1"/>
    <col min="272" max="272" width="10.5" bestFit="1" customWidth="1"/>
    <col min="273" max="273" width="13.625" customWidth="1"/>
    <col min="274" max="274" width="12.375" customWidth="1"/>
    <col min="275" max="275" width="13.875" customWidth="1"/>
    <col min="514" max="515" width="9.5" bestFit="1" customWidth="1"/>
    <col min="516" max="516" width="10.5" bestFit="1" customWidth="1"/>
    <col min="517" max="521" width="12" bestFit="1" customWidth="1"/>
    <col min="522" max="523" width="10.625" bestFit="1" customWidth="1"/>
    <col min="524" max="525" width="12" bestFit="1" customWidth="1"/>
    <col min="526" max="526" width="13.75" customWidth="1"/>
    <col min="527" max="527" width="14.125" customWidth="1"/>
    <col min="528" max="528" width="10.5" bestFit="1" customWidth="1"/>
    <col min="529" max="529" width="13.625" customWidth="1"/>
    <col min="530" max="530" width="12.375" customWidth="1"/>
    <col min="531" max="531" width="13.875" customWidth="1"/>
    <col min="770" max="771" width="9.5" bestFit="1" customWidth="1"/>
    <col min="772" max="772" width="10.5" bestFit="1" customWidth="1"/>
    <col min="773" max="777" width="12" bestFit="1" customWidth="1"/>
    <col min="778" max="779" width="10.625" bestFit="1" customWidth="1"/>
    <col min="780" max="781" width="12" bestFit="1" customWidth="1"/>
    <col min="782" max="782" width="13.75" customWidth="1"/>
    <col min="783" max="783" width="14.125" customWidth="1"/>
    <col min="784" max="784" width="10.5" bestFit="1" customWidth="1"/>
    <col min="785" max="785" width="13.625" customWidth="1"/>
    <col min="786" max="786" width="12.375" customWidth="1"/>
    <col min="787" max="787" width="13.875" customWidth="1"/>
    <col min="1026" max="1027" width="9.5" bestFit="1" customWidth="1"/>
    <col min="1028" max="1028" width="10.5" bestFit="1" customWidth="1"/>
    <col min="1029" max="1033" width="12" bestFit="1" customWidth="1"/>
    <col min="1034" max="1035" width="10.625" bestFit="1" customWidth="1"/>
    <col min="1036" max="1037" width="12" bestFit="1" customWidth="1"/>
    <col min="1038" max="1038" width="13.75" customWidth="1"/>
    <col min="1039" max="1039" width="14.125" customWidth="1"/>
    <col min="1040" max="1040" width="10.5" bestFit="1" customWidth="1"/>
    <col min="1041" max="1041" width="13.625" customWidth="1"/>
    <col min="1042" max="1042" width="12.375" customWidth="1"/>
    <col min="1043" max="1043" width="13.875" customWidth="1"/>
    <col min="1282" max="1283" width="9.5" bestFit="1" customWidth="1"/>
    <col min="1284" max="1284" width="10.5" bestFit="1" customWidth="1"/>
    <col min="1285" max="1289" width="12" bestFit="1" customWidth="1"/>
    <col min="1290" max="1291" width="10.625" bestFit="1" customWidth="1"/>
    <col min="1292" max="1293" width="12" bestFit="1" customWidth="1"/>
    <col min="1294" max="1294" width="13.75" customWidth="1"/>
    <col min="1295" max="1295" width="14.125" customWidth="1"/>
    <col min="1296" max="1296" width="10.5" bestFit="1" customWidth="1"/>
    <col min="1297" max="1297" width="13.625" customWidth="1"/>
    <col min="1298" max="1298" width="12.375" customWidth="1"/>
    <col min="1299" max="1299" width="13.875" customWidth="1"/>
    <col min="1538" max="1539" width="9.5" bestFit="1" customWidth="1"/>
    <col min="1540" max="1540" width="10.5" bestFit="1" customWidth="1"/>
    <col min="1541" max="1545" width="12" bestFit="1" customWidth="1"/>
    <col min="1546" max="1547" width="10.625" bestFit="1" customWidth="1"/>
    <col min="1548" max="1549" width="12" bestFit="1" customWidth="1"/>
    <col min="1550" max="1550" width="13.75" customWidth="1"/>
    <col min="1551" max="1551" width="14.125" customWidth="1"/>
    <col min="1552" max="1552" width="10.5" bestFit="1" customWidth="1"/>
    <col min="1553" max="1553" width="13.625" customWidth="1"/>
    <col min="1554" max="1554" width="12.375" customWidth="1"/>
    <col min="1555" max="1555" width="13.875" customWidth="1"/>
    <col min="1794" max="1795" width="9.5" bestFit="1" customWidth="1"/>
    <col min="1796" max="1796" width="10.5" bestFit="1" customWidth="1"/>
    <col min="1797" max="1801" width="12" bestFit="1" customWidth="1"/>
    <col min="1802" max="1803" width="10.625" bestFit="1" customWidth="1"/>
    <col min="1804" max="1805" width="12" bestFit="1" customWidth="1"/>
    <col min="1806" max="1806" width="13.75" customWidth="1"/>
    <col min="1807" max="1807" width="14.125" customWidth="1"/>
    <col min="1808" max="1808" width="10.5" bestFit="1" customWidth="1"/>
    <col min="1809" max="1809" width="13.625" customWidth="1"/>
    <col min="1810" max="1810" width="12.375" customWidth="1"/>
    <col min="1811" max="1811" width="13.875" customWidth="1"/>
    <col min="2050" max="2051" width="9.5" bestFit="1" customWidth="1"/>
    <col min="2052" max="2052" width="10.5" bestFit="1" customWidth="1"/>
    <col min="2053" max="2057" width="12" bestFit="1" customWidth="1"/>
    <col min="2058" max="2059" width="10.625" bestFit="1" customWidth="1"/>
    <col min="2060" max="2061" width="12" bestFit="1" customWidth="1"/>
    <col min="2062" max="2062" width="13.75" customWidth="1"/>
    <col min="2063" max="2063" width="14.125" customWidth="1"/>
    <col min="2064" max="2064" width="10.5" bestFit="1" customWidth="1"/>
    <col min="2065" max="2065" width="13.625" customWidth="1"/>
    <col min="2066" max="2066" width="12.375" customWidth="1"/>
    <col min="2067" max="2067" width="13.875" customWidth="1"/>
    <col min="2306" max="2307" width="9.5" bestFit="1" customWidth="1"/>
    <col min="2308" max="2308" width="10.5" bestFit="1" customWidth="1"/>
    <col min="2309" max="2313" width="12" bestFit="1" customWidth="1"/>
    <col min="2314" max="2315" width="10.625" bestFit="1" customWidth="1"/>
    <col min="2316" max="2317" width="12" bestFit="1" customWidth="1"/>
    <col min="2318" max="2318" width="13.75" customWidth="1"/>
    <col min="2319" max="2319" width="14.125" customWidth="1"/>
    <col min="2320" max="2320" width="10.5" bestFit="1" customWidth="1"/>
    <col min="2321" max="2321" width="13.625" customWidth="1"/>
    <col min="2322" max="2322" width="12.375" customWidth="1"/>
    <col min="2323" max="2323" width="13.875" customWidth="1"/>
    <col min="2562" max="2563" width="9.5" bestFit="1" customWidth="1"/>
    <col min="2564" max="2564" width="10.5" bestFit="1" customWidth="1"/>
    <col min="2565" max="2569" width="12" bestFit="1" customWidth="1"/>
    <col min="2570" max="2571" width="10.625" bestFit="1" customWidth="1"/>
    <col min="2572" max="2573" width="12" bestFit="1" customWidth="1"/>
    <col min="2574" max="2574" width="13.75" customWidth="1"/>
    <col min="2575" max="2575" width="14.125" customWidth="1"/>
    <col min="2576" max="2576" width="10.5" bestFit="1" customWidth="1"/>
    <col min="2577" max="2577" width="13.625" customWidth="1"/>
    <col min="2578" max="2578" width="12.375" customWidth="1"/>
    <col min="2579" max="2579" width="13.875" customWidth="1"/>
    <col min="2818" max="2819" width="9.5" bestFit="1" customWidth="1"/>
    <col min="2820" max="2820" width="10.5" bestFit="1" customWidth="1"/>
    <col min="2821" max="2825" width="12" bestFit="1" customWidth="1"/>
    <col min="2826" max="2827" width="10.625" bestFit="1" customWidth="1"/>
    <col min="2828" max="2829" width="12" bestFit="1" customWidth="1"/>
    <col min="2830" max="2830" width="13.75" customWidth="1"/>
    <col min="2831" max="2831" width="14.125" customWidth="1"/>
    <col min="2832" max="2832" width="10.5" bestFit="1" customWidth="1"/>
    <col min="2833" max="2833" width="13.625" customWidth="1"/>
    <col min="2834" max="2834" width="12.375" customWidth="1"/>
    <col min="2835" max="2835" width="13.875" customWidth="1"/>
    <col min="3074" max="3075" width="9.5" bestFit="1" customWidth="1"/>
    <col min="3076" max="3076" width="10.5" bestFit="1" customWidth="1"/>
    <col min="3077" max="3081" width="12" bestFit="1" customWidth="1"/>
    <col min="3082" max="3083" width="10.625" bestFit="1" customWidth="1"/>
    <col min="3084" max="3085" width="12" bestFit="1" customWidth="1"/>
    <col min="3086" max="3086" width="13.75" customWidth="1"/>
    <col min="3087" max="3087" width="14.125" customWidth="1"/>
    <col min="3088" max="3088" width="10.5" bestFit="1" customWidth="1"/>
    <col min="3089" max="3089" width="13.625" customWidth="1"/>
    <col min="3090" max="3090" width="12.375" customWidth="1"/>
    <col min="3091" max="3091" width="13.875" customWidth="1"/>
    <col min="3330" max="3331" width="9.5" bestFit="1" customWidth="1"/>
    <col min="3332" max="3332" width="10.5" bestFit="1" customWidth="1"/>
    <col min="3333" max="3337" width="12" bestFit="1" customWidth="1"/>
    <col min="3338" max="3339" width="10.625" bestFit="1" customWidth="1"/>
    <col min="3340" max="3341" width="12" bestFit="1" customWidth="1"/>
    <col min="3342" max="3342" width="13.75" customWidth="1"/>
    <col min="3343" max="3343" width="14.125" customWidth="1"/>
    <col min="3344" max="3344" width="10.5" bestFit="1" customWidth="1"/>
    <col min="3345" max="3345" width="13.625" customWidth="1"/>
    <col min="3346" max="3346" width="12.375" customWidth="1"/>
    <col min="3347" max="3347" width="13.875" customWidth="1"/>
    <col min="3586" max="3587" width="9.5" bestFit="1" customWidth="1"/>
    <col min="3588" max="3588" width="10.5" bestFit="1" customWidth="1"/>
    <col min="3589" max="3593" width="12" bestFit="1" customWidth="1"/>
    <col min="3594" max="3595" width="10.625" bestFit="1" customWidth="1"/>
    <col min="3596" max="3597" width="12" bestFit="1" customWidth="1"/>
    <col min="3598" max="3598" width="13.75" customWidth="1"/>
    <col min="3599" max="3599" width="14.125" customWidth="1"/>
    <col min="3600" max="3600" width="10.5" bestFit="1" customWidth="1"/>
    <col min="3601" max="3601" width="13.625" customWidth="1"/>
    <col min="3602" max="3602" width="12.375" customWidth="1"/>
    <col min="3603" max="3603" width="13.875" customWidth="1"/>
    <col min="3842" max="3843" width="9.5" bestFit="1" customWidth="1"/>
    <col min="3844" max="3844" width="10.5" bestFit="1" customWidth="1"/>
    <col min="3845" max="3849" width="12" bestFit="1" customWidth="1"/>
    <col min="3850" max="3851" width="10.625" bestFit="1" customWidth="1"/>
    <col min="3852" max="3853" width="12" bestFit="1" customWidth="1"/>
    <col min="3854" max="3854" width="13.75" customWidth="1"/>
    <col min="3855" max="3855" width="14.125" customWidth="1"/>
    <col min="3856" max="3856" width="10.5" bestFit="1" customWidth="1"/>
    <col min="3857" max="3857" width="13.625" customWidth="1"/>
    <col min="3858" max="3858" width="12.375" customWidth="1"/>
    <col min="3859" max="3859" width="13.875" customWidth="1"/>
    <col min="4098" max="4099" width="9.5" bestFit="1" customWidth="1"/>
    <col min="4100" max="4100" width="10.5" bestFit="1" customWidth="1"/>
    <col min="4101" max="4105" width="12" bestFit="1" customWidth="1"/>
    <col min="4106" max="4107" width="10.625" bestFit="1" customWidth="1"/>
    <col min="4108" max="4109" width="12" bestFit="1" customWidth="1"/>
    <col min="4110" max="4110" width="13.75" customWidth="1"/>
    <col min="4111" max="4111" width="14.125" customWidth="1"/>
    <col min="4112" max="4112" width="10.5" bestFit="1" customWidth="1"/>
    <col min="4113" max="4113" width="13.625" customWidth="1"/>
    <col min="4114" max="4114" width="12.375" customWidth="1"/>
    <col min="4115" max="4115" width="13.875" customWidth="1"/>
    <col min="4354" max="4355" width="9.5" bestFit="1" customWidth="1"/>
    <col min="4356" max="4356" width="10.5" bestFit="1" customWidth="1"/>
    <col min="4357" max="4361" width="12" bestFit="1" customWidth="1"/>
    <col min="4362" max="4363" width="10.625" bestFit="1" customWidth="1"/>
    <col min="4364" max="4365" width="12" bestFit="1" customWidth="1"/>
    <col min="4366" max="4366" width="13.75" customWidth="1"/>
    <col min="4367" max="4367" width="14.125" customWidth="1"/>
    <col min="4368" max="4368" width="10.5" bestFit="1" customWidth="1"/>
    <col min="4369" max="4369" width="13.625" customWidth="1"/>
    <col min="4370" max="4370" width="12.375" customWidth="1"/>
    <col min="4371" max="4371" width="13.875" customWidth="1"/>
    <col min="4610" max="4611" width="9.5" bestFit="1" customWidth="1"/>
    <col min="4612" max="4612" width="10.5" bestFit="1" customWidth="1"/>
    <col min="4613" max="4617" width="12" bestFit="1" customWidth="1"/>
    <col min="4618" max="4619" width="10.625" bestFit="1" customWidth="1"/>
    <col min="4620" max="4621" width="12" bestFit="1" customWidth="1"/>
    <col min="4622" max="4622" width="13.75" customWidth="1"/>
    <col min="4623" max="4623" width="14.125" customWidth="1"/>
    <col min="4624" max="4624" width="10.5" bestFit="1" customWidth="1"/>
    <col min="4625" max="4625" width="13.625" customWidth="1"/>
    <col min="4626" max="4626" width="12.375" customWidth="1"/>
    <col min="4627" max="4627" width="13.875" customWidth="1"/>
    <col min="4866" max="4867" width="9.5" bestFit="1" customWidth="1"/>
    <col min="4868" max="4868" width="10.5" bestFit="1" customWidth="1"/>
    <col min="4869" max="4873" width="12" bestFit="1" customWidth="1"/>
    <col min="4874" max="4875" width="10.625" bestFit="1" customWidth="1"/>
    <col min="4876" max="4877" width="12" bestFit="1" customWidth="1"/>
    <col min="4878" max="4878" width="13.75" customWidth="1"/>
    <col min="4879" max="4879" width="14.125" customWidth="1"/>
    <col min="4880" max="4880" width="10.5" bestFit="1" customWidth="1"/>
    <col min="4881" max="4881" width="13.625" customWidth="1"/>
    <col min="4882" max="4882" width="12.375" customWidth="1"/>
    <col min="4883" max="4883" width="13.875" customWidth="1"/>
    <col min="5122" max="5123" width="9.5" bestFit="1" customWidth="1"/>
    <col min="5124" max="5124" width="10.5" bestFit="1" customWidth="1"/>
    <col min="5125" max="5129" width="12" bestFit="1" customWidth="1"/>
    <col min="5130" max="5131" width="10.625" bestFit="1" customWidth="1"/>
    <col min="5132" max="5133" width="12" bestFit="1" customWidth="1"/>
    <col min="5134" max="5134" width="13.75" customWidth="1"/>
    <col min="5135" max="5135" width="14.125" customWidth="1"/>
    <col min="5136" max="5136" width="10.5" bestFit="1" customWidth="1"/>
    <col min="5137" max="5137" width="13.625" customWidth="1"/>
    <col min="5138" max="5138" width="12.375" customWidth="1"/>
    <col min="5139" max="5139" width="13.875" customWidth="1"/>
    <col min="5378" max="5379" width="9.5" bestFit="1" customWidth="1"/>
    <col min="5380" max="5380" width="10.5" bestFit="1" customWidth="1"/>
    <col min="5381" max="5385" width="12" bestFit="1" customWidth="1"/>
    <col min="5386" max="5387" width="10.625" bestFit="1" customWidth="1"/>
    <col min="5388" max="5389" width="12" bestFit="1" customWidth="1"/>
    <col min="5390" max="5390" width="13.75" customWidth="1"/>
    <col min="5391" max="5391" width="14.125" customWidth="1"/>
    <col min="5392" max="5392" width="10.5" bestFit="1" customWidth="1"/>
    <col min="5393" max="5393" width="13.625" customWidth="1"/>
    <col min="5394" max="5394" width="12.375" customWidth="1"/>
    <col min="5395" max="5395" width="13.875" customWidth="1"/>
    <col min="5634" max="5635" width="9.5" bestFit="1" customWidth="1"/>
    <col min="5636" max="5636" width="10.5" bestFit="1" customWidth="1"/>
    <col min="5637" max="5641" width="12" bestFit="1" customWidth="1"/>
    <col min="5642" max="5643" width="10.625" bestFit="1" customWidth="1"/>
    <col min="5644" max="5645" width="12" bestFit="1" customWidth="1"/>
    <col min="5646" max="5646" width="13.75" customWidth="1"/>
    <col min="5647" max="5647" width="14.125" customWidth="1"/>
    <col min="5648" max="5648" width="10.5" bestFit="1" customWidth="1"/>
    <col min="5649" max="5649" width="13.625" customWidth="1"/>
    <col min="5650" max="5650" width="12.375" customWidth="1"/>
    <col min="5651" max="5651" width="13.875" customWidth="1"/>
    <col min="5890" max="5891" width="9.5" bestFit="1" customWidth="1"/>
    <col min="5892" max="5892" width="10.5" bestFit="1" customWidth="1"/>
    <col min="5893" max="5897" width="12" bestFit="1" customWidth="1"/>
    <col min="5898" max="5899" width="10.625" bestFit="1" customWidth="1"/>
    <col min="5900" max="5901" width="12" bestFit="1" customWidth="1"/>
    <col min="5902" max="5902" width="13.75" customWidth="1"/>
    <col min="5903" max="5903" width="14.125" customWidth="1"/>
    <col min="5904" max="5904" width="10.5" bestFit="1" customWidth="1"/>
    <col min="5905" max="5905" width="13.625" customWidth="1"/>
    <col min="5906" max="5906" width="12.375" customWidth="1"/>
    <col min="5907" max="5907" width="13.875" customWidth="1"/>
    <col min="6146" max="6147" width="9.5" bestFit="1" customWidth="1"/>
    <col min="6148" max="6148" width="10.5" bestFit="1" customWidth="1"/>
    <col min="6149" max="6153" width="12" bestFit="1" customWidth="1"/>
    <col min="6154" max="6155" width="10.625" bestFit="1" customWidth="1"/>
    <col min="6156" max="6157" width="12" bestFit="1" customWidth="1"/>
    <col min="6158" max="6158" width="13.75" customWidth="1"/>
    <col min="6159" max="6159" width="14.125" customWidth="1"/>
    <col min="6160" max="6160" width="10.5" bestFit="1" customWidth="1"/>
    <col min="6161" max="6161" width="13.625" customWidth="1"/>
    <col min="6162" max="6162" width="12.375" customWidth="1"/>
    <col min="6163" max="6163" width="13.875" customWidth="1"/>
    <col min="6402" max="6403" width="9.5" bestFit="1" customWidth="1"/>
    <col min="6404" max="6404" width="10.5" bestFit="1" customWidth="1"/>
    <col min="6405" max="6409" width="12" bestFit="1" customWidth="1"/>
    <col min="6410" max="6411" width="10.625" bestFit="1" customWidth="1"/>
    <col min="6412" max="6413" width="12" bestFit="1" customWidth="1"/>
    <col min="6414" max="6414" width="13.75" customWidth="1"/>
    <col min="6415" max="6415" width="14.125" customWidth="1"/>
    <col min="6416" max="6416" width="10.5" bestFit="1" customWidth="1"/>
    <col min="6417" max="6417" width="13.625" customWidth="1"/>
    <col min="6418" max="6418" width="12.375" customWidth="1"/>
    <col min="6419" max="6419" width="13.875" customWidth="1"/>
    <col min="6658" max="6659" width="9.5" bestFit="1" customWidth="1"/>
    <col min="6660" max="6660" width="10.5" bestFit="1" customWidth="1"/>
    <col min="6661" max="6665" width="12" bestFit="1" customWidth="1"/>
    <col min="6666" max="6667" width="10.625" bestFit="1" customWidth="1"/>
    <col min="6668" max="6669" width="12" bestFit="1" customWidth="1"/>
    <col min="6670" max="6670" width="13.75" customWidth="1"/>
    <col min="6671" max="6671" width="14.125" customWidth="1"/>
    <col min="6672" max="6672" width="10.5" bestFit="1" customWidth="1"/>
    <col min="6673" max="6673" width="13.625" customWidth="1"/>
    <col min="6674" max="6674" width="12.375" customWidth="1"/>
    <col min="6675" max="6675" width="13.875" customWidth="1"/>
    <col min="6914" max="6915" width="9.5" bestFit="1" customWidth="1"/>
    <col min="6916" max="6916" width="10.5" bestFit="1" customWidth="1"/>
    <col min="6917" max="6921" width="12" bestFit="1" customWidth="1"/>
    <col min="6922" max="6923" width="10.625" bestFit="1" customWidth="1"/>
    <col min="6924" max="6925" width="12" bestFit="1" customWidth="1"/>
    <col min="6926" max="6926" width="13.75" customWidth="1"/>
    <col min="6927" max="6927" width="14.125" customWidth="1"/>
    <col min="6928" max="6928" width="10.5" bestFit="1" customWidth="1"/>
    <col min="6929" max="6929" width="13.625" customWidth="1"/>
    <col min="6930" max="6930" width="12.375" customWidth="1"/>
    <col min="6931" max="6931" width="13.875" customWidth="1"/>
    <col min="7170" max="7171" width="9.5" bestFit="1" customWidth="1"/>
    <col min="7172" max="7172" width="10.5" bestFit="1" customWidth="1"/>
    <col min="7173" max="7177" width="12" bestFit="1" customWidth="1"/>
    <col min="7178" max="7179" width="10.625" bestFit="1" customWidth="1"/>
    <col min="7180" max="7181" width="12" bestFit="1" customWidth="1"/>
    <col min="7182" max="7182" width="13.75" customWidth="1"/>
    <col min="7183" max="7183" width="14.125" customWidth="1"/>
    <col min="7184" max="7184" width="10.5" bestFit="1" customWidth="1"/>
    <col min="7185" max="7185" width="13.625" customWidth="1"/>
    <col min="7186" max="7186" width="12.375" customWidth="1"/>
    <col min="7187" max="7187" width="13.875" customWidth="1"/>
    <col min="7426" max="7427" width="9.5" bestFit="1" customWidth="1"/>
    <col min="7428" max="7428" width="10.5" bestFit="1" customWidth="1"/>
    <col min="7429" max="7433" width="12" bestFit="1" customWidth="1"/>
    <col min="7434" max="7435" width="10.625" bestFit="1" customWidth="1"/>
    <col min="7436" max="7437" width="12" bestFit="1" customWidth="1"/>
    <col min="7438" max="7438" width="13.75" customWidth="1"/>
    <col min="7439" max="7439" width="14.125" customWidth="1"/>
    <col min="7440" max="7440" width="10.5" bestFit="1" customWidth="1"/>
    <col min="7441" max="7441" width="13.625" customWidth="1"/>
    <col min="7442" max="7442" width="12.375" customWidth="1"/>
    <col min="7443" max="7443" width="13.875" customWidth="1"/>
    <col min="7682" max="7683" width="9.5" bestFit="1" customWidth="1"/>
    <col min="7684" max="7684" width="10.5" bestFit="1" customWidth="1"/>
    <col min="7685" max="7689" width="12" bestFit="1" customWidth="1"/>
    <col min="7690" max="7691" width="10.625" bestFit="1" customWidth="1"/>
    <col min="7692" max="7693" width="12" bestFit="1" customWidth="1"/>
    <col min="7694" max="7694" width="13.75" customWidth="1"/>
    <col min="7695" max="7695" width="14.125" customWidth="1"/>
    <col min="7696" max="7696" width="10.5" bestFit="1" customWidth="1"/>
    <col min="7697" max="7697" width="13.625" customWidth="1"/>
    <col min="7698" max="7698" width="12.375" customWidth="1"/>
    <col min="7699" max="7699" width="13.875" customWidth="1"/>
    <col min="7938" max="7939" width="9.5" bestFit="1" customWidth="1"/>
    <col min="7940" max="7940" width="10.5" bestFit="1" customWidth="1"/>
    <col min="7941" max="7945" width="12" bestFit="1" customWidth="1"/>
    <col min="7946" max="7947" width="10.625" bestFit="1" customWidth="1"/>
    <col min="7948" max="7949" width="12" bestFit="1" customWidth="1"/>
    <col min="7950" max="7950" width="13.75" customWidth="1"/>
    <col min="7951" max="7951" width="14.125" customWidth="1"/>
    <col min="7952" max="7952" width="10.5" bestFit="1" customWidth="1"/>
    <col min="7953" max="7953" width="13.625" customWidth="1"/>
    <col min="7954" max="7954" width="12.375" customWidth="1"/>
    <col min="7955" max="7955" width="13.875" customWidth="1"/>
    <col min="8194" max="8195" width="9.5" bestFit="1" customWidth="1"/>
    <col min="8196" max="8196" width="10.5" bestFit="1" customWidth="1"/>
    <col min="8197" max="8201" width="12" bestFit="1" customWidth="1"/>
    <col min="8202" max="8203" width="10.625" bestFit="1" customWidth="1"/>
    <col min="8204" max="8205" width="12" bestFit="1" customWidth="1"/>
    <col min="8206" max="8206" width="13.75" customWidth="1"/>
    <col min="8207" max="8207" width="14.125" customWidth="1"/>
    <col min="8208" max="8208" width="10.5" bestFit="1" customWidth="1"/>
    <col min="8209" max="8209" width="13.625" customWidth="1"/>
    <col min="8210" max="8210" width="12.375" customWidth="1"/>
    <col min="8211" max="8211" width="13.875" customWidth="1"/>
    <col min="8450" max="8451" width="9.5" bestFit="1" customWidth="1"/>
    <col min="8452" max="8452" width="10.5" bestFit="1" customWidth="1"/>
    <col min="8453" max="8457" width="12" bestFit="1" customWidth="1"/>
    <col min="8458" max="8459" width="10.625" bestFit="1" customWidth="1"/>
    <col min="8460" max="8461" width="12" bestFit="1" customWidth="1"/>
    <col min="8462" max="8462" width="13.75" customWidth="1"/>
    <col min="8463" max="8463" width="14.125" customWidth="1"/>
    <col min="8464" max="8464" width="10.5" bestFit="1" customWidth="1"/>
    <col min="8465" max="8465" width="13.625" customWidth="1"/>
    <col min="8466" max="8466" width="12.375" customWidth="1"/>
    <col min="8467" max="8467" width="13.875" customWidth="1"/>
    <col min="8706" max="8707" width="9.5" bestFit="1" customWidth="1"/>
    <col min="8708" max="8708" width="10.5" bestFit="1" customWidth="1"/>
    <col min="8709" max="8713" width="12" bestFit="1" customWidth="1"/>
    <col min="8714" max="8715" width="10.625" bestFit="1" customWidth="1"/>
    <col min="8716" max="8717" width="12" bestFit="1" customWidth="1"/>
    <col min="8718" max="8718" width="13.75" customWidth="1"/>
    <col min="8719" max="8719" width="14.125" customWidth="1"/>
    <col min="8720" max="8720" width="10.5" bestFit="1" customWidth="1"/>
    <col min="8721" max="8721" width="13.625" customWidth="1"/>
    <col min="8722" max="8722" width="12.375" customWidth="1"/>
    <col min="8723" max="8723" width="13.875" customWidth="1"/>
    <col min="8962" max="8963" width="9.5" bestFit="1" customWidth="1"/>
    <col min="8964" max="8964" width="10.5" bestFit="1" customWidth="1"/>
    <col min="8965" max="8969" width="12" bestFit="1" customWidth="1"/>
    <col min="8970" max="8971" width="10.625" bestFit="1" customWidth="1"/>
    <col min="8972" max="8973" width="12" bestFit="1" customWidth="1"/>
    <col min="8974" max="8974" width="13.75" customWidth="1"/>
    <col min="8975" max="8975" width="14.125" customWidth="1"/>
    <col min="8976" max="8976" width="10.5" bestFit="1" customWidth="1"/>
    <col min="8977" max="8977" width="13.625" customWidth="1"/>
    <col min="8978" max="8978" width="12.375" customWidth="1"/>
    <col min="8979" max="8979" width="13.875" customWidth="1"/>
    <col min="9218" max="9219" width="9.5" bestFit="1" customWidth="1"/>
    <col min="9220" max="9220" width="10.5" bestFit="1" customWidth="1"/>
    <col min="9221" max="9225" width="12" bestFit="1" customWidth="1"/>
    <col min="9226" max="9227" width="10.625" bestFit="1" customWidth="1"/>
    <col min="9228" max="9229" width="12" bestFit="1" customWidth="1"/>
    <col min="9230" max="9230" width="13.75" customWidth="1"/>
    <col min="9231" max="9231" width="14.125" customWidth="1"/>
    <col min="9232" max="9232" width="10.5" bestFit="1" customWidth="1"/>
    <col min="9233" max="9233" width="13.625" customWidth="1"/>
    <col min="9234" max="9234" width="12.375" customWidth="1"/>
    <col min="9235" max="9235" width="13.875" customWidth="1"/>
    <col min="9474" max="9475" width="9.5" bestFit="1" customWidth="1"/>
    <col min="9476" max="9476" width="10.5" bestFit="1" customWidth="1"/>
    <col min="9477" max="9481" width="12" bestFit="1" customWidth="1"/>
    <col min="9482" max="9483" width="10.625" bestFit="1" customWidth="1"/>
    <col min="9484" max="9485" width="12" bestFit="1" customWidth="1"/>
    <col min="9486" max="9486" width="13.75" customWidth="1"/>
    <col min="9487" max="9487" width="14.125" customWidth="1"/>
    <col min="9488" max="9488" width="10.5" bestFit="1" customWidth="1"/>
    <col min="9489" max="9489" width="13.625" customWidth="1"/>
    <col min="9490" max="9490" width="12.375" customWidth="1"/>
    <col min="9491" max="9491" width="13.875" customWidth="1"/>
    <col min="9730" max="9731" width="9.5" bestFit="1" customWidth="1"/>
    <col min="9732" max="9732" width="10.5" bestFit="1" customWidth="1"/>
    <col min="9733" max="9737" width="12" bestFit="1" customWidth="1"/>
    <col min="9738" max="9739" width="10.625" bestFit="1" customWidth="1"/>
    <col min="9740" max="9741" width="12" bestFit="1" customWidth="1"/>
    <col min="9742" max="9742" width="13.75" customWidth="1"/>
    <col min="9743" max="9743" width="14.125" customWidth="1"/>
    <col min="9744" max="9744" width="10.5" bestFit="1" customWidth="1"/>
    <col min="9745" max="9745" width="13.625" customWidth="1"/>
    <col min="9746" max="9746" width="12.375" customWidth="1"/>
    <col min="9747" max="9747" width="13.875" customWidth="1"/>
    <col min="9986" max="9987" width="9.5" bestFit="1" customWidth="1"/>
    <col min="9988" max="9988" width="10.5" bestFit="1" customWidth="1"/>
    <col min="9989" max="9993" width="12" bestFit="1" customWidth="1"/>
    <col min="9994" max="9995" width="10.625" bestFit="1" customWidth="1"/>
    <col min="9996" max="9997" width="12" bestFit="1" customWidth="1"/>
    <col min="9998" max="9998" width="13.75" customWidth="1"/>
    <col min="9999" max="9999" width="14.125" customWidth="1"/>
    <col min="10000" max="10000" width="10.5" bestFit="1" customWidth="1"/>
    <col min="10001" max="10001" width="13.625" customWidth="1"/>
    <col min="10002" max="10002" width="12.375" customWidth="1"/>
    <col min="10003" max="10003" width="13.875" customWidth="1"/>
    <col min="10242" max="10243" width="9.5" bestFit="1" customWidth="1"/>
    <col min="10244" max="10244" width="10.5" bestFit="1" customWidth="1"/>
    <col min="10245" max="10249" width="12" bestFit="1" customWidth="1"/>
    <col min="10250" max="10251" width="10.625" bestFit="1" customWidth="1"/>
    <col min="10252" max="10253" width="12" bestFit="1" customWidth="1"/>
    <col min="10254" max="10254" width="13.75" customWidth="1"/>
    <col min="10255" max="10255" width="14.125" customWidth="1"/>
    <col min="10256" max="10256" width="10.5" bestFit="1" customWidth="1"/>
    <col min="10257" max="10257" width="13.625" customWidth="1"/>
    <col min="10258" max="10258" width="12.375" customWidth="1"/>
    <col min="10259" max="10259" width="13.875" customWidth="1"/>
    <col min="10498" max="10499" width="9.5" bestFit="1" customWidth="1"/>
    <col min="10500" max="10500" width="10.5" bestFit="1" customWidth="1"/>
    <col min="10501" max="10505" width="12" bestFit="1" customWidth="1"/>
    <col min="10506" max="10507" width="10.625" bestFit="1" customWidth="1"/>
    <col min="10508" max="10509" width="12" bestFit="1" customWidth="1"/>
    <col min="10510" max="10510" width="13.75" customWidth="1"/>
    <col min="10511" max="10511" width="14.125" customWidth="1"/>
    <col min="10512" max="10512" width="10.5" bestFit="1" customWidth="1"/>
    <col min="10513" max="10513" width="13.625" customWidth="1"/>
    <col min="10514" max="10514" width="12.375" customWidth="1"/>
    <col min="10515" max="10515" width="13.875" customWidth="1"/>
    <col min="10754" max="10755" width="9.5" bestFit="1" customWidth="1"/>
    <col min="10756" max="10756" width="10.5" bestFit="1" customWidth="1"/>
    <col min="10757" max="10761" width="12" bestFit="1" customWidth="1"/>
    <col min="10762" max="10763" width="10.625" bestFit="1" customWidth="1"/>
    <col min="10764" max="10765" width="12" bestFit="1" customWidth="1"/>
    <col min="10766" max="10766" width="13.75" customWidth="1"/>
    <col min="10767" max="10767" width="14.125" customWidth="1"/>
    <col min="10768" max="10768" width="10.5" bestFit="1" customWidth="1"/>
    <col min="10769" max="10769" width="13.625" customWidth="1"/>
    <col min="10770" max="10770" width="12.375" customWidth="1"/>
    <col min="10771" max="10771" width="13.875" customWidth="1"/>
    <col min="11010" max="11011" width="9.5" bestFit="1" customWidth="1"/>
    <col min="11012" max="11012" width="10.5" bestFit="1" customWidth="1"/>
    <col min="11013" max="11017" width="12" bestFit="1" customWidth="1"/>
    <col min="11018" max="11019" width="10.625" bestFit="1" customWidth="1"/>
    <col min="11020" max="11021" width="12" bestFit="1" customWidth="1"/>
    <col min="11022" max="11022" width="13.75" customWidth="1"/>
    <col min="11023" max="11023" width="14.125" customWidth="1"/>
    <col min="11024" max="11024" width="10.5" bestFit="1" customWidth="1"/>
    <col min="11025" max="11025" width="13.625" customWidth="1"/>
    <col min="11026" max="11026" width="12.375" customWidth="1"/>
    <col min="11027" max="11027" width="13.875" customWidth="1"/>
    <col min="11266" max="11267" width="9.5" bestFit="1" customWidth="1"/>
    <col min="11268" max="11268" width="10.5" bestFit="1" customWidth="1"/>
    <col min="11269" max="11273" width="12" bestFit="1" customWidth="1"/>
    <col min="11274" max="11275" width="10.625" bestFit="1" customWidth="1"/>
    <col min="11276" max="11277" width="12" bestFit="1" customWidth="1"/>
    <col min="11278" max="11278" width="13.75" customWidth="1"/>
    <col min="11279" max="11279" width="14.125" customWidth="1"/>
    <col min="11280" max="11280" width="10.5" bestFit="1" customWidth="1"/>
    <col min="11281" max="11281" width="13.625" customWidth="1"/>
    <col min="11282" max="11282" width="12.375" customWidth="1"/>
    <col min="11283" max="11283" width="13.875" customWidth="1"/>
    <col min="11522" max="11523" width="9.5" bestFit="1" customWidth="1"/>
    <col min="11524" max="11524" width="10.5" bestFit="1" customWidth="1"/>
    <col min="11525" max="11529" width="12" bestFit="1" customWidth="1"/>
    <col min="11530" max="11531" width="10.625" bestFit="1" customWidth="1"/>
    <col min="11532" max="11533" width="12" bestFit="1" customWidth="1"/>
    <col min="11534" max="11534" width="13.75" customWidth="1"/>
    <col min="11535" max="11535" width="14.125" customWidth="1"/>
    <col min="11536" max="11536" width="10.5" bestFit="1" customWidth="1"/>
    <col min="11537" max="11537" width="13.625" customWidth="1"/>
    <col min="11538" max="11538" width="12.375" customWidth="1"/>
    <col min="11539" max="11539" width="13.875" customWidth="1"/>
    <col min="11778" max="11779" width="9.5" bestFit="1" customWidth="1"/>
    <col min="11780" max="11780" width="10.5" bestFit="1" customWidth="1"/>
    <col min="11781" max="11785" width="12" bestFit="1" customWidth="1"/>
    <col min="11786" max="11787" width="10.625" bestFit="1" customWidth="1"/>
    <col min="11788" max="11789" width="12" bestFit="1" customWidth="1"/>
    <col min="11790" max="11790" width="13.75" customWidth="1"/>
    <col min="11791" max="11791" width="14.125" customWidth="1"/>
    <col min="11792" max="11792" width="10.5" bestFit="1" customWidth="1"/>
    <col min="11793" max="11793" width="13.625" customWidth="1"/>
    <col min="11794" max="11794" width="12.375" customWidth="1"/>
    <col min="11795" max="11795" width="13.875" customWidth="1"/>
    <col min="12034" max="12035" width="9.5" bestFit="1" customWidth="1"/>
    <col min="12036" max="12036" width="10.5" bestFit="1" customWidth="1"/>
    <col min="12037" max="12041" width="12" bestFit="1" customWidth="1"/>
    <col min="12042" max="12043" width="10.625" bestFit="1" customWidth="1"/>
    <col min="12044" max="12045" width="12" bestFit="1" customWidth="1"/>
    <col min="12046" max="12046" width="13.75" customWidth="1"/>
    <col min="12047" max="12047" width="14.125" customWidth="1"/>
    <col min="12048" max="12048" width="10.5" bestFit="1" customWidth="1"/>
    <col min="12049" max="12049" width="13.625" customWidth="1"/>
    <col min="12050" max="12050" width="12.375" customWidth="1"/>
    <col min="12051" max="12051" width="13.875" customWidth="1"/>
    <col min="12290" max="12291" width="9.5" bestFit="1" customWidth="1"/>
    <col min="12292" max="12292" width="10.5" bestFit="1" customWidth="1"/>
    <col min="12293" max="12297" width="12" bestFit="1" customWidth="1"/>
    <col min="12298" max="12299" width="10.625" bestFit="1" customWidth="1"/>
    <col min="12300" max="12301" width="12" bestFit="1" customWidth="1"/>
    <col min="12302" max="12302" width="13.75" customWidth="1"/>
    <col min="12303" max="12303" width="14.125" customWidth="1"/>
    <col min="12304" max="12304" width="10.5" bestFit="1" customWidth="1"/>
    <col min="12305" max="12305" width="13.625" customWidth="1"/>
    <col min="12306" max="12306" width="12.375" customWidth="1"/>
    <col min="12307" max="12307" width="13.875" customWidth="1"/>
    <col min="12546" max="12547" width="9.5" bestFit="1" customWidth="1"/>
    <col min="12548" max="12548" width="10.5" bestFit="1" customWidth="1"/>
    <col min="12549" max="12553" width="12" bestFit="1" customWidth="1"/>
    <col min="12554" max="12555" width="10.625" bestFit="1" customWidth="1"/>
    <col min="12556" max="12557" width="12" bestFit="1" customWidth="1"/>
    <col min="12558" max="12558" width="13.75" customWidth="1"/>
    <col min="12559" max="12559" width="14.125" customWidth="1"/>
    <col min="12560" max="12560" width="10.5" bestFit="1" customWidth="1"/>
    <col min="12561" max="12561" width="13.625" customWidth="1"/>
    <col min="12562" max="12562" width="12.375" customWidth="1"/>
    <col min="12563" max="12563" width="13.875" customWidth="1"/>
    <col min="12802" max="12803" width="9.5" bestFit="1" customWidth="1"/>
    <col min="12804" max="12804" width="10.5" bestFit="1" customWidth="1"/>
    <col min="12805" max="12809" width="12" bestFit="1" customWidth="1"/>
    <col min="12810" max="12811" width="10.625" bestFit="1" customWidth="1"/>
    <col min="12812" max="12813" width="12" bestFit="1" customWidth="1"/>
    <col min="12814" max="12814" width="13.75" customWidth="1"/>
    <col min="12815" max="12815" width="14.125" customWidth="1"/>
    <col min="12816" max="12816" width="10.5" bestFit="1" customWidth="1"/>
    <col min="12817" max="12817" width="13.625" customWidth="1"/>
    <col min="12818" max="12818" width="12.375" customWidth="1"/>
    <col min="12819" max="12819" width="13.875" customWidth="1"/>
    <col min="13058" max="13059" width="9.5" bestFit="1" customWidth="1"/>
    <col min="13060" max="13060" width="10.5" bestFit="1" customWidth="1"/>
    <col min="13061" max="13065" width="12" bestFit="1" customWidth="1"/>
    <col min="13066" max="13067" width="10.625" bestFit="1" customWidth="1"/>
    <col min="13068" max="13069" width="12" bestFit="1" customWidth="1"/>
    <col min="13070" max="13070" width="13.75" customWidth="1"/>
    <col min="13071" max="13071" width="14.125" customWidth="1"/>
    <col min="13072" max="13072" width="10.5" bestFit="1" customWidth="1"/>
    <col min="13073" max="13073" width="13.625" customWidth="1"/>
    <col min="13074" max="13074" width="12.375" customWidth="1"/>
    <col min="13075" max="13075" width="13.875" customWidth="1"/>
    <col min="13314" max="13315" width="9.5" bestFit="1" customWidth="1"/>
    <col min="13316" max="13316" width="10.5" bestFit="1" customWidth="1"/>
    <col min="13317" max="13321" width="12" bestFit="1" customWidth="1"/>
    <col min="13322" max="13323" width="10.625" bestFit="1" customWidth="1"/>
    <col min="13324" max="13325" width="12" bestFit="1" customWidth="1"/>
    <col min="13326" max="13326" width="13.75" customWidth="1"/>
    <col min="13327" max="13327" width="14.125" customWidth="1"/>
    <col min="13328" max="13328" width="10.5" bestFit="1" customWidth="1"/>
    <col min="13329" max="13329" width="13.625" customWidth="1"/>
    <col min="13330" max="13330" width="12.375" customWidth="1"/>
    <col min="13331" max="13331" width="13.875" customWidth="1"/>
    <col min="13570" max="13571" width="9.5" bestFit="1" customWidth="1"/>
    <col min="13572" max="13572" width="10.5" bestFit="1" customWidth="1"/>
    <col min="13573" max="13577" width="12" bestFit="1" customWidth="1"/>
    <col min="13578" max="13579" width="10.625" bestFit="1" customWidth="1"/>
    <col min="13580" max="13581" width="12" bestFit="1" customWidth="1"/>
    <col min="13582" max="13582" width="13.75" customWidth="1"/>
    <col min="13583" max="13583" width="14.125" customWidth="1"/>
    <col min="13584" max="13584" width="10.5" bestFit="1" customWidth="1"/>
    <col min="13585" max="13585" width="13.625" customWidth="1"/>
    <col min="13586" max="13586" width="12.375" customWidth="1"/>
    <col min="13587" max="13587" width="13.875" customWidth="1"/>
    <col min="13826" max="13827" width="9.5" bestFit="1" customWidth="1"/>
    <col min="13828" max="13828" width="10.5" bestFit="1" customWidth="1"/>
    <col min="13829" max="13833" width="12" bestFit="1" customWidth="1"/>
    <col min="13834" max="13835" width="10.625" bestFit="1" customWidth="1"/>
    <col min="13836" max="13837" width="12" bestFit="1" customWidth="1"/>
    <col min="13838" max="13838" width="13.75" customWidth="1"/>
    <col min="13839" max="13839" width="14.125" customWidth="1"/>
    <col min="13840" max="13840" width="10.5" bestFit="1" customWidth="1"/>
    <col min="13841" max="13841" width="13.625" customWidth="1"/>
    <col min="13842" max="13842" width="12.375" customWidth="1"/>
    <col min="13843" max="13843" width="13.875" customWidth="1"/>
    <col min="14082" max="14083" width="9.5" bestFit="1" customWidth="1"/>
    <col min="14084" max="14084" width="10.5" bestFit="1" customWidth="1"/>
    <col min="14085" max="14089" width="12" bestFit="1" customWidth="1"/>
    <col min="14090" max="14091" width="10.625" bestFit="1" customWidth="1"/>
    <col min="14092" max="14093" width="12" bestFit="1" customWidth="1"/>
    <col min="14094" max="14094" width="13.75" customWidth="1"/>
    <col min="14095" max="14095" width="14.125" customWidth="1"/>
    <col min="14096" max="14096" width="10.5" bestFit="1" customWidth="1"/>
    <col min="14097" max="14097" width="13.625" customWidth="1"/>
    <col min="14098" max="14098" width="12.375" customWidth="1"/>
    <col min="14099" max="14099" width="13.875" customWidth="1"/>
    <col min="14338" max="14339" width="9.5" bestFit="1" customWidth="1"/>
    <col min="14340" max="14340" width="10.5" bestFit="1" customWidth="1"/>
    <col min="14341" max="14345" width="12" bestFit="1" customWidth="1"/>
    <col min="14346" max="14347" width="10.625" bestFit="1" customWidth="1"/>
    <col min="14348" max="14349" width="12" bestFit="1" customWidth="1"/>
    <col min="14350" max="14350" width="13.75" customWidth="1"/>
    <col min="14351" max="14351" width="14.125" customWidth="1"/>
    <col min="14352" max="14352" width="10.5" bestFit="1" customWidth="1"/>
    <col min="14353" max="14353" width="13.625" customWidth="1"/>
    <col min="14354" max="14354" width="12.375" customWidth="1"/>
    <col min="14355" max="14355" width="13.875" customWidth="1"/>
    <col min="14594" max="14595" width="9.5" bestFit="1" customWidth="1"/>
    <col min="14596" max="14596" width="10.5" bestFit="1" customWidth="1"/>
    <col min="14597" max="14601" width="12" bestFit="1" customWidth="1"/>
    <col min="14602" max="14603" width="10.625" bestFit="1" customWidth="1"/>
    <col min="14604" max="14605" width="12" bestFit="1" customWidth="1"/>
    <col min="14606" max="14606" width="13.75" customWidth="1"/>
    <col min="14607" max="14607" width="14.125" customWidth="1"/>
    <col min="14608" max="14608" width="10.5" bestFit="1" customWidth="1"/>
    <col min="14609" max="14609" width="13.625" customWidth="1"/>
    <col min="14610" max="14610" width="12.375" customWidth="1"/>
    <col min="14611" max="14611" width="13.875" customWidth="1"/>
    <col min="14850" max="14851" width="9.5" bestFit="1" customWidth="1"/>
    <col min="14852" max="14852" width="10.5" bestFit="1" customWidth="1"/>
    <col min="14853" max="14857" width="12" bestFit="1" customWidth="1"/>
    <col min="14858" max="14859" width="10.625" bestFit="1" customWidth="1"/>
    <col min="14860" max="14861" width="12" bestFit="1" customWidth="1"/>
    <col min="14862" max="14862" width="13.75" customWidth="1"/>
    <col min="14863" max="14863" width="14.125" customWidth="1"/>
    <col min="14864" max="14864" width="10.5" bestFit="1" customWidth="1"/>
    <col min="14865" max="14865" width="13.625" customWidth="1"/>
    <col min="14866" max="14866" width="12.375" customWidth="1"/>
    <col min="14867" max="14867" width="13.875" customWidth="1"/>
    <col min="15106" max="15107" width="9.5" bestFit="1" customWidth="1"/>
    <col min="15108" max="15108" width="10.5" bestFit="1" customWidth="1"/>
    <col min="15109" max="15113" width="12" bestFit="1" customWidth="1"/>
    <col min="15114" max="15115" width="10.625" bestFit="1" customWidth="1"/>
    <col min="15116" max="15117" width="12" bestFit="1" customWidth="1"/>
    <col min="15118" max="15118" width="13.75" customWidth="1"/>
    <col min="15119" max="15119" width="14.125" customWidth="1"/>
    <col min="15120" max="15120" width="10.5" bestFit="1" customWidth="1"/>
    <col min="15121" max="15121" width="13.625" customWidth="1"/>
    <col min="15122" max="15122" width="12.375" customWidth="1"/>
    <col min="15123" max="15123" width="13.875" customWidth="1"/>
    <col min="15362" max="15363" width="9.5" bestFit="1" customWidth="1"/>
    <col min="15364" max="15364" width="10.5" bestFit="1" customWidth="1"/>
    <col min="15365" max="15369" width="12" bestFit="1" customWidth="1"/>
    <col min="15370" max="15371" width="10.625" bestFit="1" customWidth="1"/>
    <col min="15372" max="15373" width="12" bestFit="1" customWidth="1"/>
    <col min="15374" max="15374" width="13.75" customWidth="1"/>
    <col min="15375" max="15375" width="14.125" customWidth="1"/>
    <col min="15376" max="15376" width="10.5" bestFit="1" customWidth="1"/>
    <col min="15377" max="15377" width="13.625" customWidth="1"/>
    <col min="15378" max="15378" width="12.375" customWidth="1"/>
    <col min="15379" max="15379" width="13.875" customWidth="1"/>
    <col min="15618" max="15619" width="9.5" bestFit="1" customWidth="1"/>
    <col min="15620" max="15620" width="10.5" bestFit="1" customWidth="1"/>
    <col min="15621" max="15625" width="12" bestFit="1" customWidth="1"/>
    <col min="15626" max="15627" width="10.625" bestFit="1" customWidth="1"/>
    <col min="15628" max="15629" width="12" bestFit="1" customWidth="1"/>
    <col min="15630" max="15630" width="13.75" customWidth="1"/>
    <col min="15631" max="15631" width="14.125" customWidth="1"/>
    <col min="15632" max="15632" width="10.5" bestFit="1" customWidth="1"/>
    <col min="15633" max="15633" width="13.625" customWidth="1"/>
    <col min="15634" max="15634" width="12.375" customWidth="1"/>
    <col min="15635" max="15635" width="13.875" customWidth="1"/>
    <col min="15874" max="15875" width="9.5" bestFit="1" customWidth="1"/>
    <col min="15876" max="15876" width="10.5" bestFit="1" customWidth="1"/>
    <col min="15877" max="15881" width="12" bestFit="1" customWidth="1"/>
    <col min="15882" max="15883" width="10.625" bestFit="1" customWidth="1"/>
    <col min="15884" max="15885" width="12" bestFit="1" customWidth="1"/>
    <col min="15886" max="15886" width="13.75" customWidth="1"/>
    <col min="15887" max="15887" width="14.125" customWidth="1"/>
    <col min="15888" max="15888" width="10.5" bestFit="1" customWidth="1"/>
    <col min="15889" max="15889" width="13.625" customWidth="1"/>
    <col min="15890" max="15890" width="12.375" customWidth="1"/>
    <col min="15891" max="15891" width="13.875" customWidth="1"/>
    <col min="16130" max="16131" width="9.5" bestFit="1" customWidth="1"/>
    <col min="16132" max="16132" width="10.5" bestFit="1" customWidth="1"/>
    <col min="16133" max="16137" width="12" bestFit="1" customWidth="1"/>
    <col min="16138" max="16139" width="10.625" bestFit="1" customWidth="1"/>
    <col min="16140" max="16141" width="12" bestFit="1" customWidth="1"/>
    <col min="16142" max="16142" width="13.75" customWidth="1"/>
    <col min="16143" max="16143" width="14.125" customWidth="1"/>
    <col min="16144" max="16144" width="10.5" bestFit="1" customWidth="1"/>
    <col min="16145" max="16145" width="13.625" customWidth="1"/>
    <col min="16146" max="16146" width="12.375" customWidth="1"/>
    <col min="16147" max="16147" width="13.875" customWidth="1"/>
  </cols>
  <sheetData>
    <row r="1" spans="1:19" ht="20.25" x14ac:dyDescent="0.25">
      <c r="A1" s="136" t="s">
        <v>73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ht="57" customHeight="1" x14ac:dyDescent="0.25">
      <c r="A2" s="113" t="s">
        <v>1</v>
      </c>
      <c r="B2" s="113" t="s">
        <v>2</v>
      </c>
      <c r="C2" s="113" t="s">
        <v>3</v>
      </c>
      <c r="D2" s="113" t="s">
        <v>4</v>
      </c>
      <c r="E2" s="114" t="s">
        <v>74</v>
      </c>
      <c r="F2" s="113" t="s">
        <v>6</v>
      </c>
      <c r="G2" s="114" t="s">
        <v>19</v>
      </c>
      <c r="H2" s="113" t="s">
        <v>8</v>
      </c>
      <c r="I2" s="113" t="s">
        <v>15</v>
      </c>
      <c r="J2" s="113" t="s">
        <v>20</v>
      </c>
      <c r="K2" s="114" t="s">
        <v>21</v>
      </c>
      <c r="L2" s="114" t="s">
        <v>22</v>
      </c>
      <c r="M2" s="114" t="s">
        <v>67</v>
      </c>
      <c r="N2" s="114" t="s">
        <v>68</v>
      </c>
      <c r="O2" s="114" t="s">
        <v>39</v>
      </c>
      <c r="P2" s="114" t="s">
        <v>40</v>
      </c>
      <c r="Q2" s="114" t="s">
        <v>41</v>
      </c>
      <c r="R2" s="114" t="s">
        <v>75</v>
      </c>
      <c r="S2" s="113" t="s">
        <v>9</v>
      </c>
    </row>
    <row r="3" spans="1:19" ht="24.75" customHeight="1" x14ac:dyDescent="0.25">
      <c r="A3" s="115">
        <v>1</v>
      </c>
      <c r="B3" s="127">
        <v>39073</v>
      </c>
      <c r="C3" s="127">
        <v>24400</v>
      </c>
      <c r="D3" s="127">
        <v>101023</v>
      </c>
      <c r="E3" s="127">
        <v>18098</v>
      </c>
      <c r="F3" s="127">
        <v>21207</v>
      </c>
      <c r="G3" s="127">
        <v>1359</v>
      </c>
      <c r="H3" s="127">
        <v>8211</v>
      </c>
      <c r="I3" s="127">
        <v>3966</v>
      </c>
      <c r="J3" s="127">
        <v>5927</v>
      </c>
      <c r="K3" s="127">
        <v>18009</v>
      </c>
      <c r="L3" s="127">
        <v>113722</v>
      </c>
      <c r="M3" s="127">
        <v>0</v>
      </c>
      <c r="N3" s="127">
        <v>25484</v>
      </c>
      <c r="O3" s="127">
        <v>13948</v>
      </c>
      <c r="P3" s="127">
        <v>78354</v>
      </c>
      <c r="Q3" s="127">
        <v>5332</v>
      </c>
      <c r="R3" s="127">
        <v>45858</v>
      </c>
      <c r="S3" s="128">
        <f>SUM(B3:Q3)</f>
        <v>478113</v>
      </c>
    </row>
    <row r="4" spans="1:19" ht="24.75" customHeight="1" x14ac:dyDescent="0.25">
      <c r="A4" s="115">
        <v>2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8">
        <f>SUM(B4:Q4)</f>
        <v>0</v>
      </c>
    </row>
    <row r="5" spans="1:19" ht="24.75" customHeight="1" x14ac:dyDescent="0.25">
      <c r="A5" s="115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8">
        <f>SUM(B5:Q5)</f>
        <v>0</v>
      </c>
    </row>
    <row r="6" spans="1:19" ht="24.75" customHeight="1" x14ac:dyDescent="0.25">
      <c r="A6" s="115">
        <v>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8">
        <f>SUM(B6:Q6)</f>
        <v>0</v>
      </c>
    </row>
    <row r="7" spans="1:19" ht="24.75" customHeight="1" x14ac:dyDescent="0.25">
      <c r="A7" s="115">
        <v>5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8">
        <f>SUM(B7:Q7)</f>
        <v>0</v>
      </c>
    </row>
    <row r="8" spans="1:19" ht="24.75" customHeight="1" x14ac:dyDescent="0.25">
      <c r="A8" s="115">
        <v>6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8">
        <f t="shared" ref="S8:S14" si="0">SUM(B8:Q8)</f>
        <v>0</v>
      </c>
    </row>
    <row r="9" spans="1:19" ht="24.75" customHeight="1" x14ac:dyDescent="0.25">
      <c r="A9" s="115">
        <v>7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8">
        <f t="shared" si="0"/>
        <v>0</v>
      </c>
    </row>
    <row r="10" spans="1:19" ht="24.75" customHeight="1" x14ac:dyDescent="0.25">
      <c r="A10" s="115">
        <v>8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>
        <f>SUM(B10:Q10)</f>
        <v>0</v>
      </c>
    </row>
    <row r="11" spans="1:19" ht="24.75" customHeight="1" x14ac:dyDescent="0.25">
      <c r="A11" s="115">
        <v>9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8">
        <f t="shared" si="0"/>
        <v>0</v>
      </c>
    </row>
    <row r="12" spans="1:19" ht="24.75" customHeight="1" x14ac:dyDescent="0.25">
      <c r="A12" s="115">
        <v>10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8">
        <f t="shared" si="0"/>
        <v>0</v>
      </c>
    </row>
    <row r="13" spans="1:19" ht="24.75" customHeight="1" x14ac:dyDescent="0.25">
      <c r="A13" s="115">
        <v>11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8">
        <f t="shared" si="0"/>
        <v>0</v>
      </c>
    </row>
    <row r="14" spans="1:19" ht="24.75" customHeight="1" x14ac:dyDescent="0.25">
      <c r="A14" s="115">
        <v>12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8">
        <f t="shared" si="0"/>
        <v>0</v>
      </c>
    </row>
    <row r="15" spans="1:19" ht="17.25" x14ac:dyDescent="0.25">
      <c r="A15" s="118" t="s">
        <v>9</v>
      </c>
      <c r="B15" s="129">
        <f>SUM(B3:B14)</f>
        <v>39073</v>
      </c>
      <c r="C15" s="129">
        <f>SUM(C3:C14)</f>
        <v>24400</v>
      </c>
      <c r="D15" s="129">
        <f>SUM(D3:D14)</f>
        <v>101023</v>
      </c>
      <c r="E15" s="129">
        <f t="shared" ref="E15:Q15" si="1">SUM(E3:E14)</f>
        <v>18098</v>
      </c>
      <c r="F15" s="129">
        <f t="shared" si="1"/>
        <v>21207</v>
      </c>
      <c r="G15" s="129">
        <f t="shared" si="1"/>
        <v>1359</v>
      </c>
      <c r="H15" s="129">
        <f t="shared" si="1"/>
        <v>8211</v>
      </c>
      <c r="I15" s="129">
        <f t="shared" si="1"/>
        <v>3966</v>
      </c>
      <c r="J15" s="129">
        <f t="shared" si="1"/>
        <v>5927</v>
      </c>
      <c r="K15" s="129">
        <f t="shared" si="1"/>
        <v>18009</v>
      </c>
      <c r="L15" s="129">
        <f t="shared" si="1"/>
        <v>113722</v>
      </c>
      <c r="M15" s="129">
        <f t="shared" si="1"/>
        <v>0</v>
      </c>
      <c r="N15" s="129">
        <f t="shared" si="1"/>
        <v>25484</v>
      </c>
      <c r="O15" s="129">
        <f t="shared" si="1"/>
        <v>13948</v>
      </c>
      <c r="P15" s="129">
        <f t="shared" si="1"/>
        <v>78354</v>
      </c>
      <c r="Q15" s="129">
        <f t="shared" si="1"/>
        <v>5332</v>
      </c>
      <c r="R15" s="129">
        <f>SUM(R3:R14)</f>
        <v>45858</v>
      </c>
      <c r="S15" s="129">
        <f>SUM(S3:S14)</f>
        <v>478113</v>
      </c>
    </row>
    <row r="16" spans="1:19" ht="245.25" customHeight="1" x14ac:dyDescent="0.25">
      <c r="A16" s="137" t="s">
        <v>76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</row>
  </sheetData>
  <mergeCells count="2">
    <mergeCell ref="A1:S1"/>
    <mergeCell ref="A16:S16"/>
  </mergeCells>
  <phoneticPr fontId="4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B25C6-933D-4554-A1B6-F1F56F9E0983}">
  <dimension ref="A1:J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16.625" style="2" customWidth="1"/>
    <col min="6" max="7" width="15.5" style="2" customWidth="1"/>
    <col min="8" max="8" width="14.5" style="2" customWidth="1"/>
    <col min="9" max="9" width="15.5" style="2" customWidth="1"/>
    <col min="10" max="10" width="13.125" style="2" customWidth="1"/>
    <col min="11" max="11" width="8.75" style="2" customWidth="1"/>
    <col min="12" max="16384" width="8.75" style="2"/>
  </cols>
  <sheetData>
    <row r="1" spans="1:10" ht="24.75" customHeight="1" x14ac:dyDescent="0.4">
      <c r="A1" s="130" t="s">
        <v>11</v>
      </c>
      <c r="B1" s="130"/>
      <c r="C1" s="130"/>
      <c r="D1" s="130"/>
      <c r="E1" s="130"/>
      <c r="F1" s="130"/>
      <c r="G1" s="130"/>
      <c r="H1" s="130"/>
      <c r="I1" s="130"/>
      <c r="J1" s="1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5" customHeight="1" x14ac:dyDescent="0.4">
      <c r="A3" s="6">
        <v>1</v>
      </c>
      <c r="B3" s="7">
        <v>205515</v>
      </c>
      <c r="C3" s="7">
        <v>137248</v>
      </c>
      <c r="D3" s="7">
        <v>381909</v>
      </c>
      <c r="E3" s="7">
        <v>29650</v>
      </c>
      <c r="F3" s="7">
        <v>63938</v>
      </c>
      <c r="G3" s="8">
        <v>2556</v>
      </c>
      <c r="H3" s="8">
        <v>20000</v>
      </c>
      <c r="I3" s="9">
        <f t="shared" ref="I3:I15" si="0">SUM(B3:H3)</f>
        <v>840816</v>
      </c>
    </row>
    <row r="4" spans="1:10" ht="21.95" customHeight="1" x14ac:dyDescent="0.4">
      <c r="A4" s="6">
        <v>2</v>
      </c>
      <c r="B4" s="10">
        <v>102839</v>
      </c>
      <c r="C4" s="10">
        <v>89573</v>
      </c>
      <c r="D4" s="10">
        <v>349896</v>
      </c>
      <c r="E4" s="10">
        <v>20797</v>
      </c>
      <c r="F4" s="10">
        <v>34782</v>
      </c>
      <c r="G4" s="11">
        <v>4212</v>
      </c>
      <c r="H4" s="11">
        <v>25000</v>
      </c>
      <c r="I4" s="9">
        <f t="shared" si="0"/>
        <v>627099</v>
      </c>
    </row>
    <row r="5" spans="1:10" ht="21.95" customHeight="1" x14ac:dyDescent="0.4">
      <c r="A5" s="6">
        <v>3</v>
      </c>
      <c r="B5" s="10">
        <v>64168</v>
      </c>
      <c r="C5" s="10">
        <v>110094</v>
      </c>
      <c r="D5" s="10">
        <v>378485</v>
      </c>
      <c r="E5" s="10">
        <v>27411</v>
      </c>
      <c r="F5" s="10">
        <v>20458</v>
      </c>
      <c r="G5" s="10">
        <v>1951</v>
      </c>
      <c r="H5" s="10">
        <v>9500</v>
      </c>
      <c r="I5" s="9">
        <f t="shared" si="0"/>
        <v>612067</v>
      </c>
    </row>
    <row r="6" spans="1:10" ht="21.95" customHeight="1" x14ac:dyDescent="0.4">
      <c r="A6" s="6">
        <v>4</v>
      </c>
      <c r="B6" s="7">
        <v>99305</v>
      </c>
      <c r="C6" s="7">
        <v>103765</v>
      </c>
      <c r="D6" s="7">
        <v>480559</v>
      </c>
      <c r="E6" s="7">
        <v>32553</v>
      </c>
      <c r="F6" s="7">
        <v>33228</v>
      </c>
      <c r="G6" s="8">
        <v>3460</v>
      </c>
      <c r="H6" s="8">
        <v>10108</v>
      </c>
      <c r="I6" s="9">
        <f t="shared" si="0"/>
        <v>762978</v>
      </c>
    </row>
    <row r="7" spans="1:10" ht="21.95" customHeight="1" x14ac:dyDescent="0.4">
      <c r="A7" s="6">
        <v>5</v>
      </c>
      <c r="B7" s="7">
        <v>86615</v>
      </c>
      <c r="C7" s="7">
        <v>111439</v>
      </c>
      <c r="D7" s="7">
        <v>442650</v>
      </c>
      <c r="E7" s="7">
        <v>23798</v>
      </c>
      <c r="F7" s="7">
        <v>28660</v>
      </c>
      <c r="G7" s="8">
        <v>1626</v>
      </c>
      <c r="H7" s="8">
        <v>5900</v>
      </c>
      <c r="I7" s="9">
        <f t="shared" si="0"/>
        <v>700688</v>
      </c>
    </row>
    <row r="8" spans="1:10" ht="21.95" customHeight="1" x14ac:dyDescent="0.4">
      <c r="A8" s="6">
        <v>6</v>
      </c>
      <c r="B8" s="7">
        <v>83861</v>
      </c>
      <c r="C8" s="7">
        <v>166179</v>
      </c>
      <c r="D8" s="7">
        <v>365656</v>
      </c>
      <c r="E8" s="7">
        <v>23691</v>
      </c>
      <c r="F8" s="7">
        <v>34834</v>
      </c>
      <c r="G8" s="8">
        <v>8997</v>
      </c>
      <c r="H8" s="8">
        <v>12700</v>
      </c>
      <c r="I8" s="9">
        <f t="shared" si="0"/>
        <v>695918</v>
      </c>
    </row>
    <row r="9" spans="1:10" ht="21.95" customHeight="1" x14ac:dyDescent="0.4">
      <c r="A9" s="6">
        <v>7</v>
      </c>
      <c r="B9" s="7">
        <v>120745</v>
      </c>
      <c r="C9" s="7">
        <v>203753</v>
      </c>
      <c r="D9" s="7">
        <v>521787</v>
      </c>
      <c r="E9" s="7">
        <v>46473</v>
      </c>
      <c r="F9" s="7">
        <v>83544</v>
      </c>
      <c r="G9" s="8">
        <v>33287</v>
      </c>
      <c r="H9" s="8">
        <v>16899</v>
      </c>
      <c r="I9" s="9">
        <f t="shared" si="0"/>
        <v>1026488</v>
      </c>
    </row>
    <row r="10" spans="1:10" ht="21.95" customHeight="1" x14ac:dyDescent="0.4">
      <c r="A10" s="6">
        <v>8</v>
      </c>
      <c r="B10" s="7">
        <v>107881</v>
      </c>
      <c r="C10" s="7">
        <v>199673</v>
      </c>
      <c r="D10" s="7">
        <v>347405</v>
      </c>
      <c r="E10" s="7">
        <v>28882</v>
      </c>
      <c r="F10" s="7">
        <v>53043</v>
      </c>
      <c r="G10" s="8">
        <v>6296</v>
      </c>
      <c r="H10" s="8">
        <v>19054</v>
      </c>
      <c r="I10" s="9">
        <f t="shared" si="0"/>
        <v>762234</v>
      </c>
    </row>
    <row r="11" spans="1:10" ht="21.95" customHeight="1" x14ac:dyDescent="0.4">
      <c r="A11" s="6">
        <v>9</v>
      </c>
      <c r="B11" s="7">
        <v>65794</v>
      </c>
      <c r="C11" s="7">
        <v>97772</v>
      </c>
      <c r="D11" s="7">
        <v>355705</v>
      </c>
      <c r="E11" s="7">
        <v>26812</v>
      </c>
      <c r="F11" s="7">
        <v>33848</v>
      </c>
      <c r="G11" s="8">
        <v>5196</v>
      </c>
      <c r="H11" s="8">
        <v>12849</v>
      </c>
      <c r="I11" s="9">
        <f t="shared" si="0"/>
        <v>597976</v>
      </c>
    </row>
    <row r="12" spans="1:10" ht="21.95" customHeight="1" x14ac:dyDescent="0.4">
      <c r="A12" s="6">
        <v>10</v>
      </c>
      <c r="B12" s="7">
        <v>60845</v>
      </c>
      <c r="C12" s="7">
        <v>96666</v>
      </c>
      <c r="D12" s="7">
        <v>480909</v>
      </c>
      <c r="E12" s="7">
        <v>29496</v>
      </c>
      <c r="F12" s="7">
        <v>38606</v>
      </c>
      <c r="G12" s="8">
        <v>5056</v>
      </c>
      <c r="H12" s="8">
        <v>15046</v>
      </c>
      <c r="I12" s="9">
        <f t="shared" si="0"/>
        <v>726624</v>
      </c>
    </row>
    <row r="13" spans="1:10" ht="21.95" customHeight="1" x14ac:dyDescent="0.4">
      <c r="A13" s="6">
        <v>11</v>
      </c>
      <c r="B13" s="12">
        <v>82396</v>
      </c>
      <c r="C13" s="12">
        <v>107002</v>
      </c>
      <c r="D13" s="12">
        <v>551647</v>
      </c>
      <c r="E13" s="12">
        <v>26599</v>
      </c>
      <c r="F13" s="12">
        <v>31950</v>
      </c>
      <c r="G13" s="12">
        <v>5909</v>
      </c>
      <c r="H13" s="13">
        <v>10525</v>
      </c>
      <c r="I13" s="9">
        <f t="shared" si="0"/>
        <v>816028</v>
      </c>
    </row>
    <row r="14" spans="1:10" ht="21.95" customHeight="1" x14ac:dyDescent="0.4">
      <c r="A14" s="14">
        <v>12</v>
      </c>
      <c r="B14" s="15">
        <v>80495</v>
      </c>
      <c r="C14" s="15">
        <v>86208</v>
      </c>
      <c r="D14" s="15">
        <v>500557</v>
      </c>
      <c r="E14" s="15">
        <v>26538</v>
      </c>
      <c r="F14" s="15">
        <v>31455</v>
      </c>
      <c r="G14" s="16">
        <v>4816</v>
      </c>
      <c r="H14" s="16">
        <v>8477</v>
      </c>
      <c r="I14" s="9">
        <f t="shared" si="0"/>
        <v>738546</v>
      </c>
    </row>
    <row r="15" spans="1:10" s="20" customFormat="1" ht="21.95" customHeight="1" x14ac:dyDescent="0.4">
      <c r="A15" s="17" t="s">
        <v>9</v>
      </c>
      <c r="B15" s="18">
        <f t="shared" ref="B15:H15" si="1">SUM(B3:B14)</f>
        <v>1160459</v>
      </c>
      <c r="C15" s="18">
        <f t="shared" si="1"/>
        <v>1509372</v>
      </c>
      <c r="D15" s="18">
        <f t="shared" si="1"/>
        <v>5157165</v>
      </c>
      <c r="E15" s="19">
        <f t="shared" si="1"/>
        <v>342700</v>
      </c>
      <c r="F15" s="19">
        <f t="shared" si="1"/>
        <v>488346</v>
      </c>
      <c r="G15" s="19">
        <f t="shared" si="1"/>
        <v>83362</v>
      </c>
      <c r="H15" s="19">
        <f t="shared" si="1"/>
        <v>166058</v>
      </c>
      <c r="I15" s="18">
        <f t="shared" si="0"/>
        <v>8907462</v>
      </c>
    </row>
    <row r="16" spans="1:10" s="22" customFormat="1" ht="212.25" customHeight="1" x14ac:dyDescent="0.4">
      <c r="A16" s="131" t="s">
        <v>10</v>
      </c>
      <c r="B16" s="131"/>
      <c r="C16" s="131"/>
      <c r="D16" s="131"/>
      <c r="E16" s="131"/>
      <c r="F16" s="131"/>
      <c r="G16" s="131"/>
      <c r="H16" s="131"/>
      <c r="I16" s="131"/>
      <c r="J16" s="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I1"/>
    <mergeCell ref="A16:I16"/>
  </mergeCells>
  <phoneticPr fontId="42" type="noConversion"/>
  <pageMargins left="0.59027777777777801" right="0.59027777777777801" top="1.1812500000000004" bottom="1.1812500000000004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F7B2-3CCB-40AF-99A5-CEC0F35DEA9F}">
  <dimension ref="A1:J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16.625" style="2" customWidth="1"/>
    <col min="6" max="7" width="15.5" style="2" customWidth="1"/>
    <col min="8" max="8" width="14.5" style="2" customWidth="1"/>
    <col min="9" max="9" width="15.5" style="2" customWidth="1"/>
    <col min="10" max="10" width="13.125" style="2" customWidth="1"/>
    <col min="11" max="11" width="8.75" style="2" customWidth="1"/>
    <col min="12" max="16384" width="8.75" style="2"/>
  </cols>
  <sheetData>
    <row r="1" spans="1:10" ht="24.75" customHeight="1" x14ac:dyDescent="0.4">
      <c r="A1" s="130" t="s">
        <v>12</v>
      </c>
      <c r="B1" s="130"/>
      <c r="C1" s="130"/>
      <c r="D1" s="130"/>
      <c r="E1" s="130"/>
      <c r="F1" s="130"/>
      <c r="G1" s="130"/>
      <c r="H1" s="130"/>
      <c r="I1" s="130"/>
      <c r="J1" s="1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5" customHeight="1" x14ac:dyDescent="0.4">
      <c r="A3" s="6">
        <v>1</v>
      </c>
      <c r="B3" s="7">
        <v>82446</v>
      </c>
      <c r="C3" s="7">
        <v>90875</v>
      </c>
      <c r="D3" s="7">
        <v>357746</v>
      </c>
      <c r="E3" s="7">
        <v>23338</v>
      </c>
      <c r="F3" s="7">
        <v>16831</v>
      </c>
      <c r="G3" s="8">
        <v>5947</v>
      </c>
      <c r="H3" s="8">
        <v>9450</v>
      </c>
      <c r="I3" s="9">
        <f t="shared" ref="I3:I15" si="0">SUM(B3:H3)</f>
        <v>586633</v>
      </c>
    </row>
    <row r="4" spans="1:10" ht="21.95" customHeight="1" x14ac:dyDescent="0.4">
      <c r="A4" s="6">
        <v>2</v>
      </c>
      <c r="B4" s="10">
        <v>244707</v>
      </c>
      <c r="C4" s="10">
        <v>95689</v>
      </c>
      <c r="D4" s="10">
        <v>446671</v>
      </c>
      <c r="E4" s="10">
        <v>20628</v>
      </c>
      <c r="F4" s="10">
        <v>64915</v>
      </c>
      <c r="G4" s="11">
        <v>6623</v>
      </c>
      <c r="H4" s="11">
        <v>67653</v>
      </c>
      <c r="I4" s="9">
        <f t="shared" si="0"/>
        <v>946886</v>
      </c>
    </row>
    <row r="5" spans="1:10" ht="21.95" customHeight="1" x14ac:dyDescent="0.4">
      <c r="A5" s="6">
        <v>3</v>
      </c>
      <c r="B5" s="10">
        <v>78665</v>
      </c>
      <c r="C5" s="10">
        <v>107911</v>
      </c>
      <c r="D5" s="10">
        <v>416633</v>
      </c>
      <c r="E5" s="10">
        <v>22421</v>
      </c>
      <c r="F5" s="10">
        <v>24570</v>
      </c>
      <c r="G5" s="10">
        <v>4788</v>
      </c>
      <c r="H5" s="10">
        <v>11196</v>
      </c>
      <c r="I5" s="9">
        <f t="shared" si="0"/>
        <v>666184</v>
      </c>
    </row>
    <row r="6" spans="1:10" ht="21.95" customHeight="1" x14ac:dyDescent="0.4">
      <c r="A6" s="6">
        <v>4</v>
      </c>
      <c r="B6" s="7">
        <v>96887</v>
      </c>
      <c r="C6" s="7">
        <v>112488</v>
      </c>
      <c r="D6" s="7">
        <v>484093</v>
      </c>
      <c r="E6" s="7">
        <v>22461</v>
      </c>
      <c r="F6" s="7">
        <v>38110</v>
      </c>
      <c r="G6" s="8">
        <v>9028</v>
      </c>
      <c r="H6" s="8">
        <v>13020</v>
      </c>
      <c r="I6" s="9">
        <f t="shared" si="0"/>
        <v>776087</v>
      </c>
    </row>
    <row r="7" spans="1:10" ht="21.95" customHeight="1" x14ac:dyDescent="0.4">
      <c r="A7" s="6">
        <v>5</v>
      </c>
      <c r="B7" s="7">
        <v>80036</v>
      </c>
      <c r="C7" s="7">
        <v>114171</v>
      </c>
      <c r="D7" s="7">
        <v>379488</v>
      </c>
      <c r="E7" s="7">
        <v>25745</v>
      </c>
      <c r="F7" s="7">
        <v>27150</v>
      </c>
      <c r="G7" s="8">
        <v>8371</v>
      </c>
      <c r="H7" s="8">
        <v>14680</v>
      </c>
      <c r="I7" s="9">
        <f t="shared" si="0"/>
        <v>649641</v>
      </c>
    </row>
    <row r="8" spans="1:10" ht="21.95" customHeight="1" x14ac:dyDescent="0.4">
      <c r="A8" s="6">
        <v>6</v>
      </c>
      <c r="B8" s="7">
        <v>92375</v>
      </c>
      <c r="C8" s="7">
        <v>167408</v>
      </c>
      <c r="D8" s="7">
        <v>369257</v>
      </c>
      <c r="E8" s="7">
        <v>29345</v>
      </c>
      <c r="F8" s="7">
        <v>47930</v>
      </c>
      <c r="G8" s="8">
        <v>4563</v>
      </c>
      <c r="H8" s="8">
        <v>18322</v>
      </c>
      <c r="I8" s="9">
        <f t="shared" si="0"/>
        <v>729200</v>
      </c>
    </row>
    <row r="9" spans="1:10" ht="21.95" customHeight="1" x14ac:dyDescent="0.4">
      <c r="A9" s="6">
        <v>7</v>
      </c>
      <c r="B9" s="7">
        <v>128127</v>
      </c>
      <c r="C9" s="7">
        <v>205791</v>
      </c>
      <c r="D9" s="7">
        <v>433842</v>
      </c>
      <c r="E9" s="7">
        <v>46473</v>
      </c>
      <c r="F9" s="7">
        <v>83544</v>
      </c>
      <c r="G9" s="8">
        <v>7977</v>
      </c>
      <c r="H9" s="8">
        <v>29350</v>
      </c>
      <c r="I9" s="9">
        <f t="shared" si="0"/>
        <v>935104</v>
      </c>
    </row>
    <row r="10" spans="1:10" ht="21.95" customHeight="1" x14ac:dyDescent="0.4">
      <c r="A10" s="6">
        <v>8</v>
      </c>
      <c r="B10" s="7">
        <v>111638</v>
      </c>
      <c r="C10" s="7">
        <v>200657</v>
      </c>
      <c r="D10" s="7">
        <v>429905</v>
      </c>
      <c r="E10" s="7">
        <v>32637</v>
      </c>
      <c r="F10" s="7">
        <v>84076</v>
      </c>
      <c r="G10" s="8">
        <v>6085</v>
      </c>
      <c r="H10" s="8">
        <v>40682</v>
      </c>
      <c r="I10" s="9">
        <f t="shared" si="0"/>
        <v>905680</v>
      </c>
    </row>
    <row r="11" spans="1:10" ht="21.95" customHeight="1" x14ac:dyDescent="0.4">
      <c r="A11" s="6">
        <v>9</v>
      </c>
      <c r="B11" s="7">
        <v>80676</v>
      </c>
      <c r="C11" s="7">
        <v>101766</v>
      </c>
      <c r="D11" s="7">
        <v>317506</v>
      </c>
      <c r="E11" s="7">
        <v>15036</v>
      </c>
      <c r="F11" s="7">
        <v>36674</v>
      </c>
      <c r="G11" s="8">
        <v>3697</v>
      </c>
      <c r="H11" s="8">
        <v>22019</v>
      </c>
      <c r="I11" s="9">
        <f t="shared" si="0"/>
        <v>577374</v>
      </c>
    </row>
    <row r="12" spans="1:10" ht="21.95" customHeight="1" x14ac:dyDescent="0.4">
      <c r="A12" s="6">
        <v>10</v>
      </c>
      <c r="B12" s="7">
        <v>83745</v>
      </c>
      <c r="C12" s="7">
        <v>99750</v>
      </c>
      <c r="D12" s="7">
        <v>384828</v>
      </c>
      <c r="E12" s="7">
        <v>18112</v>
      </c>
      <c r="F12" s="7">
        <v>48210</v>
      </c>
      <c r="G12" s="8">
        <v>8742</v>
      </c>
      <c r="H12" s="8">
        <v>26202</v>
      </c>
      <c r="I12" s="9">
        <f t="shared" si="0"/>
        <v>669589</v>
      </c>
    </row>
    <row r="13" spans="1:10" ht="21.95" customHeight="1" x14ac:dyDescent="0.4">
      <c r="A13" s="6">
        <v>11</v>
      </c>
      <c r="B13" s="12">
        <v>85079</v>
      </c>
      <c r="C13" s="12">
        <v>114335</v>
      </c>
      <c r="D13" s="12">
        <v>367214</v>
      </c>
      <c r="E13" s="12">
        <v>14960</v>
      </c>
      <c r="F13" s="12">
        <v>35710</v>
      </c>
      <c r="G13" s="12">
        <v>68857</v>
      </c>
      <c r="H13" s="13">
        <v>21422</v>
      </c>
      <c r="I13" s="9">
        <f t="shared" si="0"/>
        <v>707577</v>
      </c>
    </row>
    <row r="14" spans="1:10" ht="21.95" customHeight="1" x14ac:dyDescent="0.4">
      <c r="A14" s="14">
        <v>12</v>
      </c>
      <c r="B14" s="15">
        <v>90334</v>
      </c>
      <c r="C14" s="15">
        <v>163668</v>
      </c>
      <c r="D14" s="15">
        <v>428451</v>
      </c>
      <c r="E14" s="15">
        <v>17073</v>
      </c>
      <c r="F14" s="15">
        <v>25586</v>
      </c>
      <c r="G14" s="16">
        <v>8337</v>
      </c>
      <c r="H14" s="16">
        <v>17142</v>
      </c>
      <c r="I14" s="9">
        <f t="shared" si="0"/>
        <v>750591</v>
      </c>
    </row>
    <row r="15" spans="1:10" s="20" customFormat="1" ht="21.95" customHeight="1" x14ac:dyDescent="0.4">
      <c r="A15" s="17" t="s">
        <v>9</v>
      </c>
      <c r="B15" s="18">
        <f t="shared" ref="B15:H15" si="1">SUM(B3:B14)</f>
        <v>1254715</v>
      </c>
      <c r="C15" s="18">
        <f t="shared" si="1"/>
        <v>1574509</v>
      </c>
      <c r="D15" s="18">
        <f t="shared" si="1"/>
        <v>4815634</v>
      </c>
      <c r="E15" s="19">
        <f t="shared" si="1"/>
        <v>288229</v>
      </c>
      <c r="F15" s="19">
        <f t="shared" si="1"/>
        <v>533306</v>
      </c>
      <c r="G15" s="19">
        <f t="shared" si="1"/>
        <v>143015</v>
      </c>
      <c r="H15" s="19">
        <f t="shared" si="1"/>
        <v>291138</v>
      </c>
      <c r="I15" s="18">
        <f t="shared" si="0"/>
        <v>8900546</v>
      </c>
    </row>
    <row r="16" spans="1:10" s="22" customFormat="1" ht="212.25" customHeight="1" x14ac:dyDescent="0.4">
      <c r="A16" s="131" t="s">
        <v>10</v>
      </c>
      <c r="B16" s="131"/>
      <c r="C16" s="131"/>
      <c r="D16" s="131"/>
      <c r="E16" s="131"/>
      <c r="F16" s="131"/>
      <c r="G16" s="131"/>
      <c r="H16" s="131"/>
      <c r="I16" s="131"/>
      <c r="J16" s="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I1"/>
    <mergeCell ref="A16:I16"/>
  </mergeCells>
  <phoneticPr fontId="42" type="noConversion"/>
  <pageMargins left="0.59027777777777801" right="0.59027777777777801" top="0.5402777777777783" bottom="0.52013888888888948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EC98-9774-4850-B44F-7A722BACE5CB}">
  <dimension ref="A1:I16"/>
  <sheetViews>
    <sheetView workbookViewId="0"/>
  </sheetViews>
  <sheetFormatPr defaultColWidth="8.625" defaultRowHeight="16.5" customHeight="1" x14ac:dyDescent="0.25"/>
  <cols>
    <col min="1" max="1" width="8.125" customWidth="1"/>
    <col min="2" max="4" width="15.875" customWidth="1"/>
    <col min="5" max="5" width="20.5" customWidth="1"/>
    <col min="6" max="6" width="14.625" customWidth="1"/>
    <col min="7" max="7" width="17.125" customWidth="1"/>
    <col min="8" max="8" width="13" customWidth="1"/>
    <col min="9" max="9" width="17.75" customWidth="1"/>
    <col min="10" max="10" width="8.625" customWidth="1"/>
  </cols>
  <sheetData>
    <row r="1" spans="1:9" ht="24.75" customHeight="1" x14ac:dyDescent="0.25">
      <c r="A1" s="130" t="s">
        <v>13</v>
      </c>
      <c r="B1" s="130"/>
      <c r="C1" s="130"/>
      <c r="D1" s="130"/>
      <c r="E1" s="130"/>
      <c r="F1" s="130"/>
      <c r="G1" s="130"/>
      <c r="H1" s="130"/>
      <c r="I1" s="130"/>
    </row>
    <row r="2" spans="1:9" ht="24.7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9" ht="25.5" customHeight="1" x14ac:dyDescent="0.4">
      <c r="A3" s="6">
        <v>1</v>
      </c>
      <c r="B3" s="7">
        <v>237118</v>
      </c>
      <c r="C3" s="7">
        <v>94117</v>
      </c>
      <c r="D3" s="7">
        <v>381851</v>
      </c>
      <c r="E3" s="7">
        <v>13869</v>
      </c>
      <c r="F3" s="7">
        <v>29241</v>
      </c>
      <c r="G3" s="8">
        <v>7158</v>
      </c>
      <c r="H3" s="8">
        <v>17035</v>
      </c>
      <c r="I3" s="9">
        <f t="shared" ref="I3:I14" si="0">SUM(B3:H3)</f>
        <v>780389</v>
      </c>
    </row>
    <row r="4" spans="1:9" ht="25.5" customHeight="1" x14ac:dyDescent="0.4">
      <c r="A4" s="6">
        <v>2</v>
      </c>
      <c r="B4" s="10">
        <v>257992</v>
      </c>
      <c r="C4" s="10">
        <v>107206</v>
      </c>
      <c r="D4" s="10">
        <v>513755</v>
      </c>
      <c r="E4" s="10">
        <v>22304</v>
      </c>
      <c r="F4" s="10">
        <v>56525</v>
      </c>
      <c r="G4" s="11">
        <v>8096</v>
      </c>
      <c r="H4" s="11">
        <v>31065</v>
      </c>
      <c r="I4" s="9">
        <f t="shared" si="0"/>
        <v>996943</v>
      </c>
    </row>
    <row r="5" spans="1:9" ht="25.5" customHeight="1" x14ac:dyDescent="0.4">
      <c r="A5" s="6">
        <v>3</v>
      </c>
      <c r="B5" s="10">
        <v>68687</v>
      </c>
      <c r="C5" s="10">
        <v>92346</v>
      </c>
      <c r="D5" s="10">
        <v>468776</v>
      </c>
      <c r="E5" s="10">
        <v>20672</v>
      </c>
      <c r="F5" s="10">
        <v>38610</v>
      </c>
      <c r="G5" s="10">
        <v>7571</v>
      </c>
      <c r="H5" s="10">
        <v>22063</v>
      </c>
      <c r="I5" s="9">
        <f t="shared" si="0"/>
        <v>718725</v>
      </c>
    </row>
    <row r="6" spans="1:9" ht="25.5" customHeight="1" x14ac:dyDescent="0.4">
      <c r="A6" s="6">
        <v>4</v>
      </c>
      <c r="B6" s="7">
        <v>94717</v>
      </c>
      <c r="C6" s="7">
        <v>82652</v>
      </c>
      <c r="D6" s="7">
        <v>511898</v>
      </c>
      <c r="E6" s="7">
        <v>18055</v>
      </c>
      <c r="F6" s="7">
        <v>40061</v>
      </c>
      <c r="G6" s="8">
        <v>6726</v>
      </c>
      <c r="H6" s="8">
        <v>21855</v>
      </c>
      <c r="I6" s="9">
        <f t="shared" si="0"/>
        <v>775964</v>
      </c>
    </row>
    <row r="7" spans="1:9" ht="25.5" customHeight="1" x14ac:dyDescent="0.4">
      <c r="A7" s="6">
        <v>5</v>
      </c>
      <c r="B7" s="7">
        <v>87300</v>
      </c>
      <c r="C7" s="7">
        <v>121631</v>
      </c>
      <c r="D7" s="7">
        <v>507781</v>
      </c>
      <c r="E7" s="7">
        <v>20057</v>
      </c>
      <c r="F7" s="7">
        <v>36035</v>
      </c>
      <c r="G7" s="8">
        <v>12818</v>
      </c>
      <c r="H7" s="8">
        <v>46918</v>
      </c>
      <c r="I7" s="9">
        <f t="shared" si="0"/>
        <v>832540</v>
      </c>
    </row>
    <row r="8" spans="1:9" ht="25.5" customHeight="1" x14ac:dyDescent="0.4">
      <c r="A8" s="6">
        <v>6</v>
      </c>
      <c r="B8" s="7">
        <v>108054</v>
      </c>
      <c r="C8" s="7">
        <v>90151</v>
      </c>
      <c r="D8" s="7">
        <v>524260</v>
      </c>
      <c r="E8" s="7">
        <v>25356</v>
      </c>
      <c r="F8" s="7">
        <v>55444</v>
      </c>
      <c r="G8" s="8">
        <v>8463</v>
      </c>
      <c r="H8" s="8">
        <v>29529</v>
      </c>
      <c r="I8" s="9">
        <f t="shared" si="0"/>
        <v>841257</v>
      </c>
    </row>
    <row r="9" spans="1:9" ht="25.5" customHeight="1" x14ac:dyDescent="0.4">
      <c r="A9" s="6">
        <v>7</v>
      </c>
      <c r="B9" s="7">
        <v>130055</v>
      </c>
      <c r="C9" s="7">
        <v>92648</v>
      </c>
      <c r="D9" s="7">
        <v>625426</v>
      </c>
      <c r="E9" s="7">
        <v>39040</v>
      </c>
      <c r="F9" s="7">
        <v>101674</v>
      </c>
      <c r="G9" s="8">
        <v>7938</v>
      </c>
      <c r="H9" s="8">
        <v>46605</v>
      </c>
      <c r="I9" s="9">
        <f t="shared" si="0"/>
        <v>1043386</v>
      </c>
    </row>
    <row r="10" spans="1:9" ht="25.5" customHeight="1" x14ac:dyDescent="0.4">
      <c r="A10" s="6">
        <v>8</v>
      </c>
      <c r="B10" s="7">
        <v>151366</v>
      </c>
      <c r="C10" s="7">
        <v>101710</v>
      </c>
      <c r="D10" s="7">
        <v>619513</v>
      </c>
      <c r="E10" s="7">
        <v>37967</v>
      </c>
      <c r="F10" s="7">
        <v>95154</v>
      </c>
      <c r="G10" s="8">
        <v>8830</v>
      </c>
      <c r="H10" s="8">
        <v>52697</v>
      </c>
      <c r="I10" s="9">
        <f t="shared" si="0"/>
        <v>1067237</v>
      </c>
    </row>
    <row r="11" spans="1:9" ht="25.5" customHeight="1" x14ac:dyDescent="0.4">
      <c r="A11" s="6">
        <v>9</v>
      </c>
      <c r="B11" s="7">
        <v>74267</v>
      </c>
      <c r="C11" s="7">
        <v>92030</v>
      </c>
      <c r="D11" s="7">
        <v>519064</v>
      </c>
      <c r="E11" s="7">
        <v>23529</v>
      </c>
      <c r="F11" s="7">
        <v>41382</v>
      </c>
      <c r="G11" s="8">
        <v>3708</v>
      </c>
      <c r="H11" s="8">
        <v>28167</v>
      </c>
      <c r="I11" s="9">
        <f t="shared" si="0"/>
        <v>782147</v>
      </c>
    </row>
    <row r="12" spans="1:9" ht="25.5" customHeight="1" x14ac:dyDescent="0.4">
      <c r="A12" s="6">
        <v>10</v>
      </c>
      <c r="B12" s="7">
        <v>107965</v>
      </c>
      <c r="C12" s="7">
        <v>103465</v>
      </c>
      <c r="D12" s="7">
        <v>615862</v>
      </c>
      <c r="E12" s="7">
        <v>18606</v>
      </c>
      <c r="F12" s="7">
        <v>53523</v>
      </c>
      <c r="G12" s="8">
        <v>10260</v>
      </c>
      <c r="H12" s="8">
        <v>31514</v>
      </c>
      <c r="I12" s="9">
        <f t="shared" si="0"/>
        <v>941195</v>
      </c>
    </row>
    <row r="13" spans="1:9" ht="25.5" customHeight="1" x14ac:dyDescent="0.4">
      <c r="A13" s="6">
        <v>11</v>
      </c>
      <c r="B13" s="12">
        <v>87459</v>
      </c>
      <c r="C13" s="12">
        <v>104597</v>
      </c>
      <c r="D13" s="12">
        <v>506191</v>
      </c>
      <c r="E13" s="12">
        <v>19598</v>
      </c>
      <c r="F13" s="12">
        <v>35785</v>
      </c>
      <c r="G13" s="12">
        <v>5062</v>
      </c>
      <c r="H13" s="13">
        <v>23582</v>
      </c>
      <c r="I13" s="9">
        <f t="shared" si="0"/>
        <v>782274</v>
      </c>
    </row>
    <row r="14" spans="1:9" ht="25.5" customHeight="1" x14ac:dyDescent="0.4">
      <c r="A14" s="14">
        <v>12</v>
      </c>
      <c r="B14" s="15">
        <v>96539</v>
      </c>
      <c r="C14" s="15">
        <v>166643</v>
      </c>
      <c r="D14" s="15">
        <v>535593</v>
      </c>
      <c r="E14" s="15">
        <v>14088</v>
      </c>
      <c r="F14" s="15">
        <v>30240</v>
      </c>
      <c r="G14" s="16">
        <v>5018</v>
      </c>
      <c r="H14" s="16">
        <v>20879</v>
      </c>
      <c r="I14" s="9">
        <f t="shared" si="0"/>
        <v>869000</v>
      </c>
    </row>
    <row r="15" spans="1:9" ht="25.5" customHeight="1" x14ac:dyDescent="0.4">
      <c r="A15" s="17" t="s">
        <v>9</v>
      </c>
      <c r="B15" s="18">
        <f t="shared" ref="B15:I15" si="1">SUM(B3:B14)</f>
        <v>1501519</v>
      </c>
      <c r="C15" s="18">
        <f t="shared" si="1"/>
        <v>1249196</v>
      </c>
      <c r="D15" s="18">
        <f t="shared" si="1"/>
        <v>6329970</v>
      </c>
      <c r="E15" s="19">
        <f t="shared" si="1"/>
        <v>273141</v>
      </c>
      <c r="F15" s="19">
        <f t="shared" si="1"/>
        <v>613674</v>
      </c>
      <c r="G15" s="19">
        <f t="shared" si="1"/>
        <v>91648</v>
      </c>
      <c r="H15" s="19">
        <f t="shared" si="1"/>
        <v>371909</v>
      </c>
      <c r="I15" s="18">
        <f t="shared" si="1"/>
        <v>10431057</v>
      </c>
    </row>
    <row r="16" spans="1:9" ht="211.5" customHeight="1" x14ac:dyDescent="0.25">
      <c r="A16" s="131" t="s">
        <v>10</v>
      </c>
      <c r="B16" s="131"/>
      <c r="C16" s="131"/>
      <c r="D16" s="131"/>
      <c r="E16" s="131"/>
      <c r="F16" s="131"/>
      <c r="G16" s="131"/>
      <c r="H16" s="131"/>
      <c r="I16" s="131"/>
    </row>
  </sheetData>
  <mergeCells count="2">
    <mergeCell ref="A1:I1"/>
    <mergeCell ref="A16:I16"/>
  </mergeCells>
  <phoneticPr fontId="42" type="noConversion"/>
  <pageMargins left="0.74791666666666701" right="0.74791666666666701" top="0.98402777777777817" bottom="0.98402777777777817" header="0.51180555555555607" footer="0.51180555555555607"/>
  <pageSetup paperSize="0" scale="79" fitToWidth="0" fitToHeight="0" pageOrder="overThenDown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F5DA-A299-4BF3-9967-0265FBA63FCF}">
  <dimension ref="A1:J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20.75" style="2" customWidth="1"/>
    <col min="6" max="7" width="15.5" style="2" customWidth="1"/>
    <col min="8" max="8" width="14.5" style="2" customWidth="1"/>
    <col min="9" max="9" width="15.5" style="2" customWidth="1"/>
    <col min="10" max="10" width="16" style="2" customWidth="1"/>
    <col min="11" max="11" width="8.75" style="2" customWidth="1"/>
    <col min="12" max="16384" width="8.75" style="2"/>
  </cols>
  <sheetData>
    <row r="1" spans="1:10" ht="24.75" customHeight="1" x14ac:dyDescent="0.25">
      <c r="A1" s="130" t="s">
        <v>14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23" t="s">
        <v>15</v>
      </c>
      <c r="J2" s="4" t="s">
        <v>9</v>
      </c>
    </row>
    <row r="3" spans="1:10" ht="21.95" customHeight="1" x14ac:dyDescent="0.35">
      <c r="A3" s="24">
        <v>1</v>
      </c>
      <c r="B3" s="25">
        <v>108033</v>
      </c>
      <c r="C3" s="25">
        <v>159010</v>
      </c>
      <c r="D3" s="25">
        <v>475328</v>
      </c>
      <c r="E3" s="25">
        <v>13481</v>
      </c>
      <c r="F3" s="25">
        <v>34533</v>
      </c>
      <c r="G3" s="26">
        <v>7524</v>
      </c>
      <c r="H3" s="26">
        <v>26494</v>
      </c>
      <c r="I3" s="27"/>
      <c r="J3" s="28">
        <f t="shared" ref="J3:J14" si="0">SUM(B3:I3)</f>
        <v>824403</v>
      </c>
    </row>
    <row r="4" spans="1:10" ht="21.95" customHeight="1" x14ac:dyDescent="0.3">
      <c r="A4" s="24">
        <v>2</v>
      </c>
      <c r="B4" s="29">
        <v>172486</v>
      </c>
      <c r="C4" s="29">
        <v>146936</v>
      </c>
      <c r="D4" s="29">
        <v>567608</v>
      </c>
      <c r="E4" s="29">
        <v>15399</v>
      </c>
      <c r="F4" s="29">
        <v>72138</v>
      </c>
      <c r="G4" s="30">
        <v>6683</v>
      </c>
      <c r="H4" s="30">
        <v>42980</v>
      </c>
      <c r="I4" s="27"/>
      <c r="J4" s="28">
        <f t="shared" si="0"/>
        <v>1024230</v>
      </c>
    </row>
    <row r="5" spans="1:10" ht="21.95" customHeight="1" x14ac:dyDescent="0.3">
      <c r="A5" s="24">
        <v>3</v>
      </c>
      <c r="B5" s="29">
        <v>87800</v>
      </c>
      <c r="C5" s="29">
        <v>95310</v>
      </c>
      <c r="D5" s="29">
        <v>468719</v>
      </c>
      <c r="E5" s="29">
        <v>14948</v>
      </c>
      <c r="F5" s="29">
        <v>26790</v>
      </c>
      <c r="G5" s="29">
        <v>6894</v>
      </c>
      <c r="H5" s="30">
        <v>21065</v>
      </c>
      <c r="I5" s="27"/>
      <c r="J5" s="28">
        <f t="shared" si="0"/>
        <v>721526</v>
      </c>
    </row>
    <row r="6" spans="1:10" ht="21.95" customHeight="1" x14ac:dyDescent="0.35">
      <c r="A6" s="24">
        <v>4</v>
      </c>
      <c r="B6" s="25">
        <v>101076</v>
      </c>
      <c r="C6" s="25">
        <v>92319</v>
      </c>
      <c r="D6" s="25">
        <v>553917</v>
      </c>
      <c r="E6" s="25">
        <v>15987</v>
      </c>
      <c r="F6" s="25">
        <v>40489</v>
      </c>
      <c r="G6" s="26">
        <v>6420</v>
      </c>
      <c r="H6" s="26">
        <v>28559</v>
      </c>
      <c r="I6" s="27"/>
      <c r="J6" s="28">
        <f t="shared" si="0"/>
        <v>838767</v>
      </c>
    </row>
    <row r="7" spans="1:10" ht="21.95" customHeight="1" x14ac:dyDescent="0.35">
      <c r="A7" s="24">
        <v>5</v>
      </c>
      <c r="B7" s="25">
        <v>98585</v>
      </c>
      <c r="C7" s="25">
        <v>96526</v>
      </c>
      <c r="D7" s="25">
        <v>621602</v>
      </c>
      <c r="E7" s="25">
        <v>24945</v>
      </c>
      <c r="F7" s="25">
        <v>40242</v>
      </c>
      <c r="G7" s="26">
        <v>8025</v>
      </c>
      <c r="H7" s="26">
        <v>24336</v>
      </c>
      <c r="I7" s="27"/>
      <c r="J7" s="28">
        <f t="shared" si="0"/>
        <v>914261</v>
      </c>
    </row>
    <row r="8" spans="1:10" ht="21.95" customHeight="1" x14ac:dyDescent="0.35">
      <c r="A8" s="24">
        <v>6</v>
      </c>
      <c r="B8" s="25">
        <v>115057</v>
      </c>
      <c r="C8" s="25">
        <v>106578</v>
      </c>
      <c r="D8" s="25">
        <v>552799</v>
      </c>
      <c r="E8" s="25">
        <v>23771</v>
      </c>
      <c r="F8" s="25">
        <v>46259</v>
      </c>
      <c r="G8" s="26">
        <v>4698</v>
      </c>
      <c r="H8" s="26">
        <v>25232</v>
      </c>
      <c r="I8" s="27"/>
      <c r="J8" s="28">
        <f t="shared" si="0"/>
        <v>874394</v>
      </c>
    </row>
    <row r="9" spans="1:10" ht="21.95" customHeight="1" x14ac:dyDescent="0.35">
      <c r="A9" s="24">
        <v>7</v>
      </c>
      <c r="B9" s="25">
        <v>107117</v>
      </c>
      <c r="C9" s="25">
        <v>147081</v>
      </c>
      <c r="D9" s="25">
        <v>664302</v>
      </c>
      <c r="E9" s="25">
        <v>43269</v>
      </c>
      <c r="F9" s="25">
        <v>92466</v>
      </c>
      <c r="G9" s="26">
        <v>11156</v>
      </c>
      <c r="H9" s="26">
        <v>41893</v>
      </c>
      <c r="I9" s="27"/>
      <c r="J9" s="28">
        <f t="shared" si="0"/>
        <v>1107284</v>
      </c>
    </row>
    <row r="10" spans="1:10" ht="21.95" customHeight="1" x14ac:dyDescent="0.35">
      <c r="A10" s="24">
        <v>8</v>
      </c>
      <c r="B10" s="25">
        <v>125288</v>
      </c>
      <c r="C10" s="25">
        <v>125144</v>
      </c>
      <c r="D10" s="25">
        <v>641704</v>
      </c>
      <c r="E10" s="25">
        <v>41403</v>
      </c>
      <c r="F10" s="25">
        <v>71915</v>
      </c>
      <c r="G10" s="26">
        <v>16582</v>
      </c>
      <c r="H10" s="26">
        <v>39495</v>
      </c>
      <c r="I10" s="31">
        <v>11156</v>
      </c>
      <c r="J10" s="28">
        <f t="shared" si="0"/>
        <v>1072687</v>
      </c>
    </row>
    <row r="11" spans="1:10" ht="21.95" customHeight="1" x14ac:dyDescent="0.35">
      <c r="A11" s="24">
        <v>9</v>
      </c>
      <c r="B11" s="25">
        <v>132243</v>
      </c>
      <c r="C11" s="25">
        <v>116144</v>
      </c>
      <c r="D11" s="25">
        <v>488955</v>
      </c>
      <c r="E11" s="25">
        <v>39829</v>
      </c>
      <c r="F11" s="25">
        <v>37804</v>
      </c>
      <c r="G11" s="26">
        <v>9008</v>
      </c>
      <c r="H11" s="26">
        <v>26442</v>
      </c>
      <c r="I11" s="27">
        <v>11156</v>
      </c>
      <c r="J11" s="28">
        <f t="shared" si="0"/>
        <v>861581</v>
      </c>
    </row>
    <row r="12" spans="1:10" ht="21.95" customHeight="1" x14ac:dyDescent="0.35">
      <c r="A12" s="24">
        <v>10</v>
      </c>
      <c r="B12" s="25">
        <v>136310</v>
      </c>
      <c r="C12" s="25">
        <v>115140</v>
      </c>
      <c r="D12" s="25">
        <v>606102</v>
      </c>
      <c r="E12" s="25">
        <v>30260</v>
      </c>
      <c r="F12" s="25">
        <v>48576</v>
      </c>
      <c r="G12" s="26">
        <v>0</v>
      </c>
      <c r="H12" s="26">
        <v>30177</v>
      </c>
      <c r="I12" s="27">
        <v>21319</v>
      </c>
      <c r="J12" s="28">
        <f t="shared" si="0"/>
        <v>987884</v>
      </c>
    </row>
    <row r="13" spans="1:10" ht="21.95" customHeight="1" x14ac:dyDescent="0.3">
      <c r="A13" s="24">
        <v>11</v>
      </c>
      <c r="B13" s="32">
        <v>129446</v>
      </c>
      <c r="C13" s="32">
        <v>107375</v>
      </c>
      <c r="D13" s="32">
        <v>534115</v>
      </c>
      <c r="E13" s="32">
        <v>19679</v>
      </c>
      <c r="F13" s="32">
        <v>35636</v>
      </c>
      <c r="G13" s="32">
        <v>0</v>
      </c>
      <c r="H13" s="33">
        <v>23615</v>
      </c>
      <c r="I13" s="27">
        <v>17042</v>
      </c>
      <c r="J13" s="28">
        <f t="shared" si="0"/>
        <v>866908</v>
      </c>
    </row>
    <row r="14" spans="1:10" ht="21.95" customHeight="1" x14ac:dyDescent="0.35">
      <c r="A14" s="34">
        <v>12</v>
      </c>
      <c r="B14" s="35">
        <v>128330</v>
      </c>
      <c r="C14" s="35">
        <v>96906</v>
      </c>
      <c r="D14" s="35">
        <v>470468</v>
      </c>
      <c r="E14" s="35">
        <v>17419</v>
      </c>
      <c r="F14" s="35">
        <v>30407</v>
      </c>
      <c r="G14" s="36">
        <v>7302</v>
      </c>
      <c r="H14" s="25">
        <v>21401</v>
      </c>
      <c r="I14" s="37">
        <v>16623</v>
      </c>
      <c r="J14" s="28">
        <f t="shared" si="0"/>
        <v>788856</v>
      </c>
    </row>
    <row r="15" spans="1:10" s="20" customFormat="1" ht="21.95" customHeight="1" x14ac:dyDescent="0.3">
      <c r="A15" s="17" t="s">
        <v>9</v>
      </c>
      <c r="B15" s="38">
        <f t="shared" ref="B15:J15" si="1">SUM(B3:B14)</f>
        <v>1441771</v>
      </c>
      <c r="C15" s="38">
        <f t="shared" si="1"/>
        <v>1404469</v>
      </c>
      <c r="D15" s="38">
        <f t="shared" si="1"/>
        <v>6645619</v>
      </c>
      <c r="E15" s="39">
        <f t="shared" si="1"/>
        <v>300390</v>
      </c>
      <c r="F15" s="39">
        <f t="shared" si="1"/>
        <v>577255</v>
      </c>
      <c r="G15" s="39">
        <f t="shared" si="1"/>
        <v>84292</v>
      </c>
      <c r="H15" s="39">
        <f t="shared" si="1"/>
        <v>351689</v>
      </c>
      <c r="I15" s="40">
        <f t="shared" si="1"/>
        <v>77296</v>
      </c>
      <c r="J15" s="38">
        <f t="shared" si="1"/>
        <v>10882781</v>
      </c>
    </row>
    <row r="16" spans="1:10" s="22" customFormat="1" ht="212.25" customHeight="1" x14ac:dyDescent="0.4">
      <c r="A16" s="131" t="s">
        <v>16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J1"/>
    <mergeCell ref="A16:J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9" fitToWidth="0" fitToHeight="0" pageOrder="overThenDown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4271-C76A-47B6-A1BA-D5DFCE86AEE6}">
  <dimension ref="A1:M19"/>
  <sheetViews>
    <sheetView workbookViewId="0"/>
  </sheetViews>
  <sheetFormatPr defaultColWidth="8.75" defaultRowHeight="24.75" customHeight="1" x14ac:dyDescent="0.25"/>
  <cols>
    <col min="1" max="1" width="8" style="2" customWidth="1"/>
    <col min="2" max="12" width="12.5" style="2" customWidth="1"/>
    <col min="13" max="13" width="14.5" style="2" customWidth="1"/>
    <col min="14" max="14" width="8.75" style="2" customWidth="1"/>
    <col min="15" max="16384" width="8.75" style="2"/>
  </cols>
  <sheetData>
    <row r="1" spans="1:13" ht="42.75" customHeight="1" x14ac:dyDescent="0.25">
      <c r="A1" s="132" t="s">
        <v>17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s="43" customFormat="1" ht="51.75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41" t="s">
        <v>9</v>
      </c>
    </row>
    <row r="3" spans="1:13" s="43" customFormat="1" ht="21.95" customHeight="1" x14ac:dyDescent="0.3">
      <c r="A3" s="44">
        <v>1</v>
      </c>
      <c r="B3" s="45">
        <v>104383</v>
      </c>
      <c r="C3" s="45">
        <v>112031</v>
      </c>
      <c r="D3" s="45">
        <v>488640</v>
      </c>
      <c r="E3" s="45">
        <v>15078</v>
      </c>
      <c r="F3" s="45">
        <v>31277</v>
      </c>
      <c r="G3" s="46">
        <v>7766</v>
      </c>
      <c r="H3" s="46">
        <v>22628</v>
      </c>
      <c r="I3" s="47">
        <v>18047</v>
      </c>
      <c r="J3" s="48"/>
      <c r="K3" s="48"/>
      <c r="L3" s="48"/>
      <c r="M3" s="49">
        <f t="shared" ref="M3:M10" si="0">SUM(B3:I3)</f>
        <v>799850</v>
      </c>
    </row>
    <row r="4" spans="1:13" s="43" customFormat="1" ht="21.95" customHeight="1" x14ac:dyDescent="0.3">
      <c r="A4" s="44">
        <v>2</v>
      </c>
      <c r="B4" s="50">
        <v>394542</v>
      </c>
      <c r="C4" s="50">
        <v>218326</v>
      </c>
      <c r="D4" s="50">
        <v>581575</v>
      </c>
      <c r="E4" s="50">
        <v>17306</v>
      </c>
      <c r="F4" s="50">
        <v>69468</v>
      </c>
      <c r="G4" s="51">
        <v>7344</v>
      </c>
      <c r="H4" s="51">
        <v>42900</v>
      </c>
      <c r="I4" s="47">
        <v>25165</v>
      </c>
      <c r="J4" s="48"/>
      <c r="K4" s="48"/>
      <c r="L4" s="48"/>
      <c r="M4" s="49">
        <f t="shared" si="0"/>
        <v>1356626</v>
      </c>
    </row>
    <row r="5" spans="1:13" s="43" customFormat="1" ht="21.95" customHeight="1" x14ac:dyDescent="0.3">
      <c r="A5" s="44">
        <v>3</v>
      </c>
      <c r="B5" s="50">
        <v>81634</v>
      </c>
      <c r="C5" s="50">
        <v>109375</v>
      </c>
      <c r="D5" s="50">
        <v>513379</v>
      </c>
      <c r="E5" s="50">
        <v>15725</v>
      </c>
      <c r="F5" s="50">
        <v>26046</v>
      </c>
      <c r="G5" s="51">
        <v>6447</v>
      </c>
      <c r="H5" s="51">
        <v>16340</v>
      </c>
      <c r="I5" s="47">
        <v>13746</v>
      </c>
      <c r="J5" s="48"/>
      <c r="K5" s="48"/>
      <c r="L5" s="48"/>
      <c r="M5" s="49">
        <f t="shared" si="0"/>
        <v>782692</v>
      </c>
    </row>
    <row r="6" spans="1:13" s="43" customFormat="1" ht="21.95" customHeight="1" x14ac:dyDescent="0.3">
      <c r="A6" s="44">
        <v>4</v>
      </c>
      <c r="B6" s="50">
        <v>113134</v>
      </c>
      <c r="C6" s="45">
        <v>102992</v>
      </c>
      <c r="D6" s="45">
        <v>463949</v>
      </c>
      <c r="E6" s="45">
        <v>17189</v>
      </c>
      <c r="F6" s="45">
        <v>43840</v>
      </c>
      <c r="G6" s="46">
        <v>8873</v>
      </c>
      <c r="H6" s="46">
        <v>22131</v>
      </c>
      <c r="I6" s="47">
        <v>17539</v>
      </c>
      <c r="J6" s="48"/>
      <c r="K6" s="48"/>
      <c r="L6" s="48"/>
      <c r="M6" s="49">
        <f t="shared" si="0"/>
        <v>789647</v>
      </c>
    </row>
    <row r="7" spans="1:13" s="43" customFormat="1" ht="21.95" customHeight="1" x14ac:dyDescent="0.3">
      <c r="A7" s="44">
        <v>5</v>
      </c>
      <c r="B7" s="50">
        <v>112434</v>
      </c>
      <c r="C7" s="45">
        <v>84835</v>
      </c>
      <c r="D7" s="45">
        <v>437328</v>
      </c>
      <c r="E7" s="45">
        <v>19695</v>
      </c>
      <c r="F7" s="45">
        <v>35989</v>
      </c>
      <c r="G7" s="46">
        <v>7257</v>
      </c>
      <c r="H7" s="46">
        <v>19892</v>
      </c>
      <c r="I7" s="47">
        <v>17352</v>
      </c>
      <c r="J7" s="48"/>
      <c r="K7" s="48"/>
      <c r="L7" s="48"/>
      <c r="M7" s="49">
        <f t="shared" si="0"/>
        <v>734782</v>
      </c>
    </row>
    <row r="8" spans="1:13" s="43" customFormat="1" ht="21.95" customHeight="1" x14ac:dyDescent="0.3">
      <c r="A8" s="44">
        <v>6</v>
      </c>
      <c r="B8" s="45">
        <v>145664</v>
      </c>
      <c r="C8" s="45">
        <v>86661</v>
      </c>
      <c r="D8" s="45">
        <v>316097</v>
      </c>
      <c r="E8" s="45">
        <v>28443</v>
      </c>
      <c r="F8" s="45">
        <v>49417</v>
      </c>
      <c r="G8" s="46">
        <v>5588</v>
      </c>
      <c r="H8" s="46">
        <v>23756</v>
      </c>
      <c r="I8" s="47">
        <v>21042</v>
      </c>
      <c r="J8" s="48"/>
      <c r="K8" s="48"/>
      <c r="L8" s="48"/>
      <c r="M8" s="49">
        <f t="shared" si="0"/>
        <v>676668</v>
      </c>
    </row>
    <row r="9" spans="1:13" s="43" customFormat="1" ht="21.95" customHeight="1" x14ac:dyDescent="0.3">
      <c r="A9" s="44">
        <v>7</v>
      </c>
      <c r="B9" s="45">
        <v>155497</v>
      </c>
      <c r="C9" s="45">
        <v>138824</v>
      </c>
      <c r="D9" s="45">
        <v>422482</v>
      </c>
      <c r="E9" s="45">
        <v>32141</v>
      </c>
      <c r="F9" s="45">
        <v>85315</v>
      </c>
      <c r="G9" s="46">
        <v>13800</v>
      </c>
      <c r="H9" s="46">
        <v>27243</v>
      </c>
      <c r="I9" s="47">
        <v>30964</v>
      </c>
      <c r="J9" s="48"/>
      <c r="K9" s="48"/>
      <c r="L9" s="48"/>
      <c r="M9" s="49">
        <f t="shared" si="0"/>
        <v>906266</v>
      </c>
    </row>
    <row r="10" spans="1:13" s="43" customFormat="1" ht="21.95" customHeight="1" x14ac:dyDescent="0.3">
      <c r="A10" s="44">
        <v>8</v>
      </c>
      <c r="B10" s="45">
        <v>141693</v>
      </c>
      <c r="C10" s="45">
        <v>135273</v>
      </c>
      <c r="D10" s="45">
        <v>348851</v>
      </c>
      <c r="E10" s="45">
        <v>27808</v>
      </c>
      <c r="F10" s="45">
        <v>71177</v>
      </c>
      <c r="G10" s="46">
        <v>7785</v>
      </c>
      <c r="H10" s="46">
        <v>20795</v>
      </c>
      <c r="I10" s="52">
        <v>28858</v>
      </c>
      <c r="J10" s="53"/>
      <c r="K10" s="53"/>
      <c r="L10" s="53"/>
      <c r="M10" s="49">
        <f t="shared" si="0"/>
        <v>782240</v>
      </c>
    </row>
    <row r="11" spans="1:13" s="43" customFormat="1" ht="21.95" customHeight="1" x14ac:dyDescent="0.3">
      <c r="A11" s="44">
        <v>9</v>
      </c>
      <c r="B11" s="45">
        <v>85884</v>
      </c>
      <c r="C11" s="45">
        <v>100830</v>
      </c>
      <c r="D11" s="45">
        <v>182352</v>
      </c>
      <c r="E11" s="45">
        <v>17610</v>
      </c>
      <c r="F11" s="45">
        <v>26137</v>
      </c>
      <c r="G11" s="46">
        <v>6047</v>
      </c>
      <c r="H11" s="46">
        <v>15296</v>
      </c>
      <c r="I11" s="47">
        <v>14197</v>
      </c>
      <c r="J11" s="48">
        <v>8766</v>
      </c>
      <c r="K11" s="48">
        <v>18669.61</v>
      </c>
      <c r="L11" s="48">
        <v>141000</v>
      </c>
      <c r="M11" s="49">
        <f>SUM(B11:L11)</f>
        <v>616788.61</v>
      </c>
    </row>
    <row r="12" spans="1:13" s="43" customFormat="1" ht="21.95" customHeight="1" x14ac:dyDescent="0.3">
      <c r="A12" s="44">
        <v>10</v>
      </c>
      <c r="B12" s="45">
        <v>120463</v>
      </c>
      <c r="C12" s="45">
        <v>124412</v>
      </c>
      <c r="D12" s="45">
        <v>265518</v>
      </c>
      <c r="E12" s="45">
        <v>17661</v>
      </c>
      <c r="F12" s="45">
        <v>35265</v>
      </c>
      <c r="G12" s="46">
        <v>5213</v>
      </c>
      <c r="H12" s="46">
        <v>16553</v>
      </c>
      <c r="I12" s="47">
        <v>18349</v>
      </c>
      <c r="J12" s="48">
        <v>8462</v>
      </c>
      <c r="K12" s="48">
        <v>17613.41</v>
      </c>
      <c r="L12" s="48">
        <v>126000</v>
      </c>
      <c r="M12" s="49">
        <f>SUM(B12:L12)</f>
        <v>755509.41</v>
      </c>
    </row>
    <row r="13" spans="1:13" s="43" customFormat="1" ht="21.95" customHeight="1" x14ac:dyDescent="0.3">
      <c r="A13" s="44">
        <v>11</v>
      </c>
      <c r="B13" s="54">
        <v>102517</v>
      </c>
      <c r="C13" s="54">
        <v>109995</v>
      </c>
      <c r="D13" s="54">
        <v>253269</v>
      </c>
      <c r="E13" s="54">
        <v>16529</v>
      </c>
      <c r="F13" s="54">
        <v>32535</v>
      </c>
      <c r="G13" s="47">
        <v>5957</v>
      </c>
      <c r="H13" s="55">
        <v>19247</v>
      </c>
      <c r="I13" s="47">
        <v>16923</v>
      </c>
      <c r="J13" s="47">
        <v>13054</v>
      </c>
      <c r="K13" s="47">
        <v>19233.349999999999</v>
      </c>
      <c r="L13" s="47">
        <v>83000</v>
      </c>
      <c r="M13" s="49">
        <f>SUM(B13:L13)</f>
        <v>672259.35</v>
      </c>
    </row>
    <row r="14" spans="1:13" s="43" customFormat="1" ht="21.95" customHeight="1" x14ac:dyDescent="0.3">
      <c r="A14" s="56">
        <v>12</v>
      </c>
      <c r="B14" s="57">
        <v>108667</v>
      </c>
      <c r="C14" s="57">
        <v>117728</v>
      </c>
      <c r="D14" s="57">
        <v>250682</v>
      </c>
      <c r="E14" s="45">
        <v>16317</v>
      </c>
      <c r="F14" s="45">
        <v>32329</v>
      </c>
      <c r="G14" s="45">
        <v>6266</v>
      </c>
      <c r="H14" s="45">
        <v>19238</v>
      </c>
      <c r="I14" s="58">
        <v>17732</v>
      </c>
      <c r="J14" s="58">
        <v>14606</v>
      </c>
      <c r="K14" s="58">
        <v>25012.482499999998</v>
      </c>
      <c r="L14" s="58">
        <v>133000</v>
      </c>
      <c r="M14" s="49">
        <f>SUM(B14:L14)</f>
        <v>741577.48250000004</v>
      </c>
    </row>
    <row r="15" spans="1:13" s="64" customFormat="1" ht="21.95" customHeight="1" x14ac:dyDescent="0.3">
      <c r="A15" s="59" t="s">
        <v>9</v>
      </c>
      <c r="B15" s="60">
        <f t="shared" ref="B15:L15" si="1">SUM(B3:B14)</f>
        <v>1666512</v>
      </c>
      <c r="C15" s="60">
        <f t="shared" si="1"/>
        <v>1441282</v>
      </c>
      <c r="D15" s="60">
        <f t="shared" si="1"/>
        <v>4524122</v>
      </c>
      <c r="E15" s="61">
        <f t="shared" si="1"/>
        <v>241502</v>
      </c>
      <c r="F15" s="61">
        <f t="shared" si="1"/>
        <v>538795</v>
      </c>
      <c r="G15" s="61">
        <f t="shared" si="1"/>
        <v>88343</v>
      </c>
      <c r="H15" s="61">
        <f t="shared" si="1"/>
        <v>266019</v>
      </c>
      <c r="I15" s="62">
        <f t="shared" si="1"/>
        <v>239914</v>
      </c>
      <c r="J15" s="62">
        <f t="shared" si="1"/>
        <v>44888</v>
      </c>
      <c r="K15" s="62">
        <f t="shared" si="1"/>
        <v>80528.852500000008</v>
      </c>
      <c r="L15" s="62">
        <f t="shared" si="1"/>
        <v>483000</v>
      </c>
      <c r="M15" s="63">
        <f>SUM(B15:L15)</f>
        <v>9614905.8524999991</v>
      </c>
    </row>
    <row r="16" spans="1:13" s="22" customFormat="1" ht="220.5" customHeight="1" x14ac:dyDescent="0.4">
      <c r="A16" s="133" t="s">
        <v>23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M1"/>
    <mergeCell ref="A16:M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D8A9-6026-4FAA-A1C5-807E91056678}">
  <dimension ref="A1:N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4.75" style="2" customWidth="1"/>
    <col min="5" max="11" width="12.5" style="2" customWidth="1"/>
    <col min="12" max="12" width="15.875" style="2" customWidth="1"/>
    <col min="13" max="13" width="12.5" style="2" customWidth="1"/>
    <col min="14" max="14" width="17.5" style="2" customWidth="1"/>
    <col min="15" max="15" width="8.75" style="2" customWidth="1"/>
    <col min="16" max="16384" width="8.75" style="2"/>
  </cols>
  <sheetData>
    <row r="1" spans="1:14" ht="42.75" customHeight="1" x14ac:dyDescent="0.25">
      <c r="A1" s="132" t="s">
        <v>24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s="43" customFormat="1" ht="42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s="43" customFormat="1" ht="21.95" customHeight="1" x14ac:dyDescent="0.3">
      <c r="A3" s="44">
        <v>1</v>
      </c>
      <c r="B3" s="66">
        <v>191308</v>
      </c>
      <c r="C3" s="66">
        <v>139079</v>
      </c>
      <c r="D3" s="66">
        <v>393428</v>
      </c>
      <c r="E3" s="66">
        <v>15967</v>
      </c>
      <c r="F3" s="66">
        <v>47516</v>
      </c>
      <c r="G3" s="67">
        <v>5051</v>
      </c>
      <c r="H3" s="67">
        <v>28392</v>
      </c>
      <c r="I3" s="66">
        <v>20761</v>
      </c>
      <c r="J3" s="67">
        <v>28328</v>
      </c>
      <c r="K3" s="68">
        <v>24474</v>
      </c>
      <c r="L3" s="68">
        <v>210000</v>
      </c>
      <c r="M3" s="69" t="s">
        <v>26</v>
      </c>
      <c r="N3" s="49">
        <f t="shared" ref="N3:N10" si="0">SUM(B3:L3)</f>
        <v>1104304</v>
      </c>
    </row>
    <row r="4" spans="1:14" s="43" customFormat="1" ht="21.95" customHeight="1" x14ac:dyDescent="0.3">
      <c r="A4" s="44">
        <v>2</v>
      </c>
      <c r="B4" s="66">
        <v>119384</v>
      </c>
      <c r="C4" s="66">
        <v>130927</v>
      </c>
      <c r="D4" s="66">
        <v>440912</v>
      </c>
      <c r="E4" s="66">
        <v>15069</v>
      </c>
      <c r="F4" s="66">
        <v>50821</v>
      </c>
      <c r="G4" s="67">
        <v>8135</v>
      </c>
      <c r="H4" s="67">
        <v>34130</v>
      </c>
      <c r="I4" s="66">
        <v>22722</v>
      </c>
      <c r="J4" s="67">
        <v>12853</v>
      </c>
      <c r="K4" s="68">
        <v>19951</v>
      </c>
      <c r="L4" s="68">
        <v>86400</v>
      </c>
      <c r="M4" s="69" t="s">
        <v>26</v>
      </c>
      <c r="N4" s="49">
        <f t="shared" si="0"/>
        <v>941304</v>
      </c>
    </row>
    <row r="5" spans="1:14" s="43" customFormat="1" ht="21.95" customHeight="1" x14ac:dyDescent="0.3">
      <c r="A5" s="44">
        <v>3</v>
      </c>
      <c r="B5" s="66">
        <v>66912</v>
      </c>
      <c r="C5" s="66">
        <v>95674</v>
      </c>
      <c r="D5" s="66">
        <v>332935</v>
      </c>
      <c r="E5" s="66">
        <v>15318</v>
      </c>
      <c r="F5" s="66">
        <v>22819</v>
      </c>
      <c r="G5" s="67">
        <v>7447</v>
      </c>
      <c r="H5" s="67">
        <v>13158</v>
      </c>
      <c r="I5" s="66">
        <v>11294</v>
      </c>
      <c r="J5" s="67">
        <v>8249</v>
      </c>
      <c r="K5" s="68">
        <v>13316</v>
      </c>
      <c r="L5" s="68">
        <v>80800</v>
      </c>
      <c r="M5" s="69" t="s">
        <v>26</v>
      </c>
      <c r="N5" s="49">
        <f t="shared" si="0"/>
        <v>667922</v>
      </c>
    </row>
    <row r="6" spans="1:14" s="43" customFormat="1" ht="21.95" customHeight="1" x14ac:dyDescent="0.3">
      <c r="A6" s="44">
        <v>4</v>
      </c>
      <c r="B6" s="66">
        <v>111734</v>
      </c>
      <c r="C6" s="66">
        <v>101296</v>
      </c>
      <c r="D6" s="66">
        <v>413025</v>
      </c>
      <c r="E6" s="66">
        <v>16966</v>
      </c>
      <c r="F6" s="66">
        <v>48003</v>
      </c>
      <c r="G6" s="67">
        <v>3625</v>
      </c>
      <c r="H6" s="67">
        <v>22362</v>
      </c>
      <c r="I6" s="66">
        <v>18613</v>
      </c>
      <c r="J6" s="67">
        <v>11605</v>
      </c>
      <c r="K6" s="68">
        <v>17971</v>
      </c>
      <c r="L6" s="68">
        <v>87000</v>
      </c>
      <c r="M6" s="69" t="s">
        <v>26</v>
      </c>
      <c r="N6" s="49">
        <f t="shared" si="0"/>
        <v>852200</v>
      </c>
    </row>
    <row r="7" spans="1:14" s="43" customFormat="1" ht="21.95" customHeight="1" x14ac:dyDescent="0.3">
      <c r="A7" s="44">
        <v>5</v>
      </c>
      <c r="B7" s="66">
        <v>124963</v>
      </c>
      <c r="C7" s="66">
        <v>107150</v>
      </c>
      <c r="D7" s="66">
        <v>451193</v>
      </c>
      <c r="E7" s="66">
        <v>21168</v>
      </c>
      <c r="F7" s="66">
        <v>36686</v>
      </c>
      <c r="G7" s="67">
        <v>18611</v>
      </c>
      <c r="H7" s="67">
        <v>18175</v>
      </c>
      <c r="I7" s="66">
        <v>17611</v>
      </c>
      <c r="J7" s="67">
        <v>9831</v>
      </c>
      <c r="K7" s="68">
        <v>20347</v>
      </c>
      <c r="L7" s="68">
        <v>87800</v>
      </c>
      <c r="M7" s="69" t="s">
        <v>26</v>
      </c>
      <c r="N7" s="49">
        <f t="shared" si="0"/>
        <v>913535</v>
      </c>
    </row>
    <row r="8" spans="1:14" s="43" customFormat="1" ht="21.95" customHeight="1" x14ac:dyDescent="0.3">
      <c r="A8" s="44">
        <v>6</v>
      </c>
      <c r="B8" s="66">
        <v>78230</v>
      </c>
      <c r="C8" s="66">
        <v>93098</v>
      </c>
      <c r="D8" s="66">
        <v>263875</v>
      </c>
      <c r="E8" s="66">
        <v>14535</v>
      </c>
      <c r="F8" s="66">
        <v>25286</v>
      </c>
      <c r="G8" s="67">
        <v>4951</v>
      </c>
      <c r="H8" s="67">
        <v>10814</v>
      </c>
      <c r="I8" s="66">
        <v>14369</v>
      </c>
      <c r="J8" s="67">
        <v>9518</v>
      </c>
      <c r="K8" s="68">
        <v>22216</v>
      </c>
      <c r="L8" s="68">
        <v>62500</v>
      </c>
      <c r="M8" s="69" t="s">
        <v>26</v>
      </c>
      <c r="N8" s="49">
        <f t="shared" si="0"/>
        <v>599392</v>
      </c>
    </row>
    <row r="9" spans="1:14" s="43" customFormat="1" ht="21.95" customHeight="1" x14ac:dyDescent="0.3">
      <c r="A9" s="44">
        <v>7</v>
      </c>
      <c r="B9" s="66">
        <v>115103</v>
      </c>
      <c r="C9" s="66">
        <v>132423</v>
      </c>
      <c r="D9" s="66">
        <v>460362</v>
      </c>
      <c r="E9" s="66">
        <v>25955</v>
      </c>
      <c r="F9" s="66">
        <v>63844</v>
      </c>
      <c r="G9" s="67">
        <v>12791</v>
      </c>
      <c r="H9" s="67">
        <v>22227</v>
      </c>
      <c r="I9" s="66">
        <v>22583</v>
      </c>
      <c r="J9" s="67">
        <v>10306</v>
      </c>
      <c r="K9" s="68">
        <v>29130</v>
      </c>
      <c r="L9" s="68">
        <v>134000</v>
      </c>
      <c r="M9" s="69" t="s">
        <v>26</v>
      </c>
      <c r="N9" s="49">
        <f t="shared" si="0"/>
        <v>1028724</v>
      </c>
    </row>
    <row r="10" spans="1:14" s="43" customFormat="1" ht="21.95" customHeight="1" x14ac:dyDescent="0.3">
      <c r="A10" s="44">
        <v>8</v>
      </c>
      <c r="B10" s="66">
        <v>111795</v>
      </c>
      <c r="C10" s="66">
        <v>129234</v>
      </c>
      <c r="D10" s="66">
        <v>511882</v>
      </c>
      <c r="E10" s="66">
        <v>28923</v>
      </c>
      <c r="F10" s="66">
        <v>71879</v>
      </c>
      <c r="G10" s="67">
        <v>10748</v>
      </c>
      <c r="H10" s="67">
        <v>30077</v>
      </c>
      <c r="I10" s="66">
        <v>26974</v>
      </c>
      <c r="J10" s="67">
        <v>14464</v>
      </c>
      <c r="K10" s="70">
        <v>34188</v>
      </c>
      <c r="L10" s="71">
        <v>159500</v>
      </c>
      <c r="M10" s="69" t="s">
        <v>26</v>
      </c>
      <c r="N10" s="49">
        <f t="shared" si="0"/>
        <v>1129664</v>
      </c>
    </row>
    <row r="11" spans="1:14" s="43" customFormat="1" ht="21.95" customHeight="1" x14ac:dyDescent="0.3">
      <c r="A11" s="44">
        <v>9</v>
      </c>
      <c r="B11" s="66">
        <v>84424</v>
      </c>
      <c r="C11" s="66">
        <v>119493</v>
      </c>
      <c r="D11" s="66">
        <v>321018</v>
      </c>
      <c r="E11" s="66">
        <v>16600</v>
      </c>
      <c r="F11" s="66">
        <v>23473</v>
      </c>
      <c r="G11" s="67">
        <v>4956</v>
      </c>
      <c r="H11" s="67">
        <v>12737</v>
      </c>
      <c r="I11" s="66">
        <v>16028</v>
      </c>
      <c r="J11" s="67">
        <v>7878</v>
      </c>
      <c r="K11" s="70">
        <v>22408</v>
      </c>
      <c r="L11" s="68">
        <v>106000</v>
      </c>
      <c r="M11" s="68">
        <v>44084</v>
      </c>
      <c r="N11" s="49">
        <f>SUM(B11:M11)</f>
        <v>779099</v>
      </c>
    </row>
    <row r="12" spans="1:14" s="43" customFormat="1" ht="21.95" customHeight="1" x14ac:dyDescent="0.3">
      <c r="A12" s="44">
        <v>10</v>
      </c>
      <c r="B12" s="66">
        <v>108940</v>
      </c>
      <c r="C12" s="66">
        <v>105500</v>
      </c>
      <c r="D12" s="66">
        <v>385064</v>
      </c>
      <c r="E12" s="66">
        <v>22222</v>
      </c>
      <c r="F12" s="66">
        <v>42674</v>
      </c>
      <c r="G12" s="67">
        <v>12189</v>
      </c>
      <c r="H12" s="67">
        <v>22143</v>
      </c>
      <c r="I12" s="66">
        <v>20202</v>
      </c>
      <c r="J12" s="67">
        <v>11285</v>
      </c>
      <c r="K12" s="70">
        <v>24273</v>
      </c>
      <c r="L12" s="68">
        <v>107500</v>
      </c>
      <c r="M12" s="68">
        <v>45064</v>
      </c>
      <c r="N12" s="49">
        <f>SUM(B12:M12)</f>
        <v>907056</v>
      </c>
    </row>
    <row r="13" spans="1:14" s="43" customFormat="1" ht="21.95" customHeight="1" x14ac:dyDescent="0.3">
      <c r="A13" s="44">
        <v>11</v>
      </c>
      <c r="B13" s="66">
        <v>80685</v>
      </c>
      <c r="C13" s="66">
        <v>101421</v>
      </c>
      <c r="D13" s="66">
        <v>346613</v>
      </c>
      <c r="E13" s="66">
        <v>17572</v>
      </c>
      <c r="F13" s="66">
        <v>27011</v>
      </c>
      <c r="G13" s="66">
        <v>7386</v>
      </c>
      <c r="H13" s="66">
        <v>11886</v>
      </c>
      <c r="I13" s="66">
        <v>16055</v>
      </c>
      <c r="J13" s="66">
        <v>8303</v>
      </c>
      <c r="K13" s="70">
        <v>21404</v>
      </c>
      <c r="L13" s="54">
        <v>91000</v>
      </c>
      <c r="M13" s="68">
        <v>41567</v>
      </c>
      <c r="N13" s="49">
        <f>SUM(B13:M13)</f>
        <v>770903</v>
      </c>
    </row>
    <row r="14" spans="1:14" s="43" customFormat="1" ht="21.95" customHeight="1" x14ac:dyDescent="0.3">
      <c r="A14" s="56">
        <v>12</v>
      </c>
      <c r="B14" s="72">
        <v>88399</v>
      </c>
      <c r="C14" s="72">
        <v>103649</v>
      </c>
      <c r="D14" s="72">
        <v>332990</v>
      </c>
      <c r="E14" s="66">
        <v>19680</v>
      </c>
      <c r="F14" s="66">
        <v>36353</v>
      </c>
      <c r="G14" s="66">
        <v>7588</v>
      </c>
      <c r="H14" s="66">
        <v>16747</v>
      </c>
      <c r="I14" s="73">
        <v>16585</v>
      </c>
      <c r="J14" s="73">
        <v>7470</v>
      </c>
      <c r="K14" s="70">
        <v>28013</v>
      </c>
      <c r="L14" s="74">
        <v>129000</v>
      </c>
      <c r="M14" s="75">
        <v>37872</v>
      </c>
      <c r="N14" s="49">
        <f>SUM(B14:M14)</f>
        <v>824346</v>
      </c>
    </row>
    <row r="15" spans="1:14" s="64" customFormat="1" ht="21.95" customHeight="1" x14ac:dyDescent="0.3">
      <c r="A15" s="59" t="s">
        <v>9</v>
      </c>
      <c r="B15" s="76">
        <f t="shared" ref="B15:M15" si="1">SUM(B3:B14)</f>
        <v>1281877</v>
      </c>
      <c r="C15" s="76">
        <f t="shared" si="1"/>
        <v>1358944</v>
      </c>
      <c r="D15" s="76">
        <f t="shared" si="1"/>
        <v>4653297</v>
      </c>
      <c r="E15" s="77">
        <f t="shared" si="1"/>
        <v>229975</v>
      </c>
      <c r="F15" s="77">
        <f t="shared" si="1"/>
        <v>496365</v>
      </c>
      <c r="G15" s="77">
        <f t="shared" si="1"/>
        <v>103478</v>
      </c>
      <c r="H15" s="77">
        <f t="shared" si="1"/>
        <v>242848</v>
      </c>
      <c r="I15" s="77">
        <f t="shared" si="1"/>
        <v>223797</v>
      </c>
      <c r="J15" s="77">
        <f t="shared" si="1"/>
        <v>140090</v>
      </c>
      <c r="K15" s="77">
        <f t="shared" si="1"/>
        <v>277691</v>
      </c>
      <c r="L15" s="77">
        <f t="shared" si="1"/>
        <v>1341500</v>
      </c>
      <c r="M15" s="77">
        <f t="shared" si="1"/>
        <v>168587</v>
      </c>
      <c r="N15" s="76">
        <f>SUM(B15:M15)</f>
        <v>10518449</v>
      </c>
    </row>
    <row r="16" spans="1:14" s="22" customFormat="1" ht="220.5" customHeight="1" x14ac:dyDescent="0.4">
      <c r="A16" s="133" t="s">
        <v>27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N1"/>
    <mergeCell ref="A16:N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6979-D3FD-46B9-9DCA-3CDDC3589895}">
  <dimension ref="A1:N19"/>
  <sheetViews>
    <sheetView workbookViewId="0">
      <selection sqref="A1:N1"/>
    </sheetView>
  </sheetViews>
  <sheetFormatPr defaultColWidth="8.75" defaultRowHeight="24.75" customHeight="1" x14ac:dyDescent="0.25"/>
  <cols>
    <col min="1" max="1" width="8" style="2" customWidth="1"/>
    <col min="2" max="4" width="14.75" style="2" customWidth="1"/>
    <col min="5" max="5" width="13.5" style="2" customWidth="1"/>
    <col min="6" max="11" width="12.5" style="2" customWidth="1"/>
    <col min="12" max="12" width="15.875" style="2" customWidth="1"/>
    <col min="13" max="13" width="12.5" style="2" customWidth="1"/>
    <col min="14" max="14" width="17.5" style="2" customWidth="1"/>
    <col min="15" max="15" width="8.75" style="2" customWidth="1"/>
    <col min="16" max="16384" width="8.75" style="2"/>
  </cols>
  <sheetData>
    <row r="1" spans="1:14" ht="42.75" customHeight="1" x14ac:dyDescent="0.25">
      <c r="A1" s="132" t="s">
        <v>28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s="43" customFormat="1" ht="42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s="43" customFormat="1" ht="21.95" customHeight="1" x14ac:dyDescent="0.3">
      <c r="A3" s="44">
        <v>1</v>
      </c>
      <c r="B3" s="78">
        <v>82977</v>
      </c>
      <c r="C3" s="78">
        <v>88138</v>
      </c>
      <c r="D3" s="78">
        <v>277783</v>
      </c>
      <c r="E3" s="78">
        <v>13853</v>
      </c>
      <c r="F3" s="78">
        <v>19006</v>
      </c>
      <c r="G3" s="71">
        <v>5905</v>
      </c>
      <c r="H3" s="71">
        <v>10971</v>
      </c>
      <c r="I3" s="54">
        <v>12567</v>
      </c>
      <c r="J3" s="68">
        <v>9218</v>
      </c>
      <c r="K3" s="79">
        <v>22627</v>
      </c>
      <c r="L3" s="68">
        <v>106500</v>
      </c>
      <c r="M3" s="67">
        <v>26973</v>
      </c>
      <c r="N3" s="49">
        <f t="shared" ref="N3:N15" si="0">SUM(B3:M3)</f>
        <v>676518</v>
      </c>
    </row>
    <row r="4" spans="1:14" s="43" customFormat="1" ht="21.95" customHeight="1" x14ac:dyDescent="0.3">
      <c r="A4" s="44">
        <v>2</v>
      </c>
      <c r="B4" s="54">
        <v>98811</v>
      </c>
      <c r="C4" s="54">
        <v>36655</v>
      </c>
      <c r="D4" s="54">
        <v>185585</v>
      </c>
      <c r="E4" s="54">
        <v>11182</v>
      </c>
      <c r="F4" s="54">
        <v>25195</v>
      </c>
      <c r="G4" s="68">
        <v>3706</v>
      </c>
      <c r="H4" s="68">
        <v>12215</v>
      </c>
      <c r="I4" s="54">
        <v>9069</v>
      </c>
      <c r="J4" s="68">
        <v>24004</v>
      </c>
      <c r="K4" s="79">
        <v>23265</v>
      </c>
      <c r="L4" s="68">
        <v>84000</v>
      </c>
      <c r="M4" s="67">
        <v>26922</v>
      </c>
      <c r="N4" s="49">
        <f t="shared" si="0"/>
        <v>540609</v>
      </c>
    </row>
    <row r="5" spans="1:14" s="43" customFormat="1" ht="21.95" customHeight="1" x14ac:dyDescent="0.3">
      <c r="A5" s="44">
        <v>3</v>
      </c>
      <c r="B5" s="54">
        <v>79311</v>
      </c>
      <c r="C5" s="54">
        <v>83439</v>
      </c>
      <c r="D5" s="54">
        <v>192708</v>
      </c>
      <c r="E5" s="54">
        <v>12494</v>
      </c>
      <c r="F5" s="54">
        <v>20317</v>
      </c>
      <c r="G5" s="68">
        <v>2903</v>
      </c>
      <c r="H5" s="68">
        <v>7685</v>
      </c>
      <c r="I5" s="54">
        <v>8958</v>
      </c>
      <c r="J5" s="68">
        <v>5512</v>
      </c>
      <c r="K5" s="68">
        <v>23404</v>
      </c>
      <c r="L5" s="68">
        <v>58500</v>
      </c>
      <c r="M5" s="67">
        <v>27736</v>
      </c>
      <c r="N5" s="49">
        <f t="shared" si="0"/>
        <v>522967</v>
      </c>
    </row>
    <row r="6" spans="1:14" s="43" customFormat="1" ht="21.95" customHeight="1" x14ac:dyDescent="0.3">
      <c r="A6" s="44">
        <v>4</v>
      </c>
      <c r="B6" s="54">
        <v>103594</v>
      </c>
      <c r="C6" s="78">
        <v>93800</v>
      </c>
      <c r="D6" s="78">
        <v>302035</v>
      </c>
      <c r="E6" s="78">
        <v>15795</v>
      </c>
      <c r="F6" s="78">
        <v>54495</v>
      </c>
      <c r="G6" s="71">
        <v>15410</v>
      </c>
      <c r="H6" s="71">
        <v>21261</v>
      </c>
      <c r="I6" s="54">
        <v>15642</v>
      </c>
      <c r="J6" s="68">
        <v>10125</v>
      </c>
      <c r="K6" s="68">
        <v>30310</v>
      </c>
      <c r="L6" s="68">
        <v>69000</v>
      </c>
      <c r="M6" s="67">
        <v>42947</v>
      </c>
      <c r="N6" s="49">
        <f t="shared" si="0"/>
        <v>774414</v>
      </c>
    </row>
    <row r="7" spans="1:14" s="43" customFormat="1" ht="21.95" customHeight="1" x14ac:dyDescent="0.3">
      <c r="A7" s="44">
        <v>5</v>
      </c>
      <c r="B7" s="54">
        <v>88154</v>
      </c>
      <c r="C7" s="78">
        <v>90100</v>
      </c>
      <c r="D7" s="78">
        <v>303671</v>
      </c>
      <c r="E7" s="78">
        <v>16308</v>
      </c>
      <c r="F7" s="78">
        <v>24133</v>
      </c>
      <c r="G7" s="71">
        <v>11715</v>
      </c>
      <c r="H7" s="71">
        <v>12771</v>
      </c>
      <c r="I7" s="54">
        <v>13458</v>
      </c>
      <c r="J7" s="68">
        <v>10009</v>
      </c>
      <c r="K7" s="68">
        <v>23693</v>
      </c>
      <c r="L7" s="68">
        <v>57000</v>
      </c>
      <c r="M7" s="67">
        <v>35455</v>
      </c>
      <c r="N7" s="49">
        <f t="shared" si="0"/>
        <v>686467</v>
      </c>
    </row>
    <row r="8" spans="1:14" s="43" customFormat="1" ht="21.95" customHeight="1" x14ac:dyDescent="0.3">
      <c r="A8" s="44">
        <v>6</v>
      </c>
      <c r="B8" s="78">
        <v>102916</v>
      </c>
      <c r="C8" s="78">
        <v>91405</v>
      </c>
      <c r="D8" s="78">
        <v>354099</v>
      </c>
      <c r="E8" s="78">
        <v>19396</v>
      </c>
      <c r="F8" s="78">
        <v>34883</v>
      </c>
      <c r="G8" s="71">
        <v>4012</v>
      </c>
      <c r="H8" s="71">
        <v>18195</v>
      </c>
      <c r="I8" s="54">
        <v>15529</v>
      </c>
      <c r="J8" s="68">
        <v>7282</v>
      </c>
      <c r="K8" s="68">
        <v>22302</v>
      </c>
      <c r="L8" s="68">
        <v>59000</v>
      </c>
      <c r="M8" s="67">
        <v>41497</v>
      </c>
      <c r="N8" s="49">
        <f t="shared" si="0"/>
        <v>770516</v>
      </c>
    </row>
    <row r="9" spans="1:14" s="43" customFormat="1" ht="21.95" customHeight="1" x14ac:dyDescent="0.3">
      <c r="A9" s="44">
        <v>7</v>
      </c>
      <c r="B9" s="78">
        <v>115322</v>
      </c>
      <c r="C9" s="78">
        <v>108512</v>
      </c>
      <c r="D9" s="78">
        <v>503250</v>
      </c>
      <c r="E9" s="78">
        <v>26969</v>
      </c>
      <c r="F9" s="78">
        <v>69044</v>
      </c>
      <c r="G9" s="71">
        <v>9282</v>
      </c>
      <c r="H9" s="71">
        <v>26628</v>
      </c>
      <c r="I9" s="54">
        <v>21514</v>
      </c>
      <c r="J9" s="68">
        <v>8633</v>
      </c>
      <c r="K9" s="68">
        <v>28858</v>
      </c>
      <c r="L9" s="68">
        <v>99400</v>
      </c>
      <c r="M9" s="67">
        <v>58992</v>
      </c>
      <c r="N9" s="49">
        <f t="shared" si="0"/>
        <v>1076404</v>
      </c>
    </row>
    <row r="10" spans="1:14" s="43" customFormat="1" ht="21.95" customHeight="1" x14ac:dyDescent="0.3">
      <c r="A10" s="44">
        <v>8</v>
      </c>
      <c r="B10" s="78">
        <v>97363</v>
      </c>
      <c r="C10" s="78">
        <v>102991</v>
      </c>
      <c r="D10" s="78">
        <v>532178</v>
      </c>
      <c r="E10" s="78">
        <v>25079</v>
      </c>
      <c r="F10" s="78">
        <v>69342</v>
      </c>
      <c r="G10" s="71">
        <v>10826</v>
      </c>
      <c r="H10" s="71">
        <v>29558</v>
      </c>
      <c r="I10" s="78">
        <v>21619</v>
      </c>
      <c r="J10" s="78">
        <v>8333</v>
      </c>
      <c r="K10" s="78">
        <v>27862</v>
      </c>
      <c r="L10" s="71">
        <v>108800</v>
      </c>
      <c r="M10" s="67">
        <v>66030</v>
      </c>
      <c r="N10" s="49">
        <f t="shared" si="0"/>
        <v>1099981</v>
      </c>
    </row>
    <row r="11" spans="1:14" s="43" customFormat="1" ht="21.95" customHeight="1" x14ac:dyDescent="0.3">
      <c r="A11" s="44">
        <v>9</v>
      </c>
      <c r="B11" s="78">
        <v>78613</v>
      </c>
      <c r="C11" s="78">
        <v>88560</v>
      </c>
      <c r="D11" s="78">
        <v>324615</v>
      </c>
      <c r="E11" s="78">
        <v>17969</v>
      </c>
      <c r="F11" s="78">
        <v>29395</v>
      </c>
      <c r="G11" s="71">
        <v>4996</v>
      </c>
      <c r="H11" s="71">
        <v>15179</v>
      </c>
      <c r="I11" s="54">
        <v>14150</v>
      </c>
      <c r="J11" s="68">
        <v>8580</v>
      </c>
      <c r="K11" s="67">
        <v>23275</v>
      </c>
      <c r="L11" s="68">
        <v>73800</v>
      </c>
      <c r="M11" s="68">
        <v>35682</v>
      </c>
      <c r="N11" s="49">
        <f t="shared" si="0"/>
        <v>714814</v>
      </c>
    </row>
    <row r="12" spans="1:14" s="43" customFormat="1" ht="21.95" customHeight="1" x14ac:dyDescent="0.3">
      <c r="A12" s="44">
        <v>10</v>
      </c>
      <c r="B12" s="78">
        <v>90250</v>
      </c>
      <c r="C12" s="78">
        <v>86102</v>
      </c>
      <c r="D12" s="78">
        <v>389184</v>
      </c>
      <c r="E12" s="78">
        <v>16119</v>
      </c>
      <c r="F12" s="78">
        <v>27718</v>
      </c>
      <c r="G12" s="71">
        <v>2790</v>
      </c>
      <c r="H12" s="71">
        <v>12431</v>
      </c>
      <c r="I12" s="54">
        <v>13922</v>
      </c>
      <c r="J12" s="68">
        <v>10374</v>
      </c>
      <c r="K12" s="67">
        <v>21618</v>
      </c>
      <c r="L12" s="68">
        <v>72000</v>
      </c>
      <c r="M12" s="68">
        <v>35396</v>
      </c>
      <c r="N12" s="49">
        <f t="shared" si="0"/>
        <v>777904</v>
      </c>
    </row>
    <row r="13" spans="1:14" s="43" customFormat="1" ht="21.95" customHeight="1" x14ac:dyDescent="0.3">
      <c r="A13" s="44">
        <v>11</v>
      </c>
      <c r="B13" s="54">
        <v>78184</v>
      </c>
      <c r="C13" s="54">
        <v>95817</v>
      </c>
      <c r="D13" s="54">
        <v>384621</v>
      </c>
      <c r="E13" s="78">
        <v>13185</v>
      </c>
      <c r="F13" s="54">
        <v>21569</v>
      </c>
      <c r="G13" s="54">
        <v>3656</v>
      </c>
      <c r="H13" s="66">
        <v>11776</v>
      </c>
      <c r="I13" s="54">
        <v>10807</v>
      </c>
      <c r="J13" s="54">
        <v>9470</v>
      </c>
      <c r="K13" s="67">
        <v>23855</v>
      </c>
      <c r="L13" s="54">
        <v>65400</v>
      </c>
      <c r="M13" s="68">
        <v>21105</v>
      </c>
      <c r="N13" s="49">
        <f t="shared" si="0"/>
        <v>739445</v>
      </c>
    </row>
    <row r="14" spans="1:14" s="43" customFormat="1" ht="21.95" customHeight="1" x14ac:dyDescent="0.3">
      <c r="A14" s="56">
        <v>12</v>
      </c>
      <c r="B14" s="80">
        <v>87865</v>
      </c>
      <c r="C14" s="80">
        <v>97093</v>
      </c>
      <c r="D14" s="80">
        <v>419002</v>
      </c>
      <c r="E14" s="81">
        <v>16230</v>
      </c>
      <c r="F14" s="81">
        <v>39446</v>
      </c>
      <c r="G14" s="81">
        <v>3126</v>
      </c>
      <c r="H14" s="81">
        <v>23568</v>
      </c>
      <c r="I14" s="74">
        <v>17610</v>
      </c>
      <c r="J14" s="74">
        <v>12416</v>
      </c>
      <c r="K14" s="67">
        <v>26657</v>
      </c>
      <c r="L14" s="74">
        <v>111500</v>
      </c>
      <c r="M14" s="75">
        <v>48137</v>
      </c>
      <c r="N14" s="49">
        <f t="shared" si="0"/>
        <v>902650</v>
      </c>
    </row>
    <row r="15" spans="1:14" s="64" customFormat="1" ht="21.95" customHeight="1" x14ac:dyDescent="0.3">
      <c r="A15" s="59" t="s">
        <v>9</v>
      </c>
      <c r="B15" s="82">
        <f t="shared" ref="B15:M15" si="1">SUM(B3:B14)</f>
        <v>1103360</v>
      </c>
      <c r="C15" s="82">
        <f t="shared" si="1"/>
        <v>1062612</v>
      </c>
      <c r="D15" s="82">
        <f t="shared" si="1"/>
        <v>4168731</v>
      </c>
      <c r="E15" s="83">
        <f t="shared" si="1"/>
        <v>204579</v>
      </c>
      <c r="F15" s="83">
        <f t="shared" si="1"/>
        <v>434543</v>
      </c>
      <c r="G15" s="83">
        <f t="shared" si="1"/>
        <v>78327</v>
      </c>
      <c r="H15" s="83">
        <f t="shared" si="1"/>
        <v>202238</v>
      </c>
      <c r="I15" s="83">
        <f t="shared" si="1"/>
        <v>174845</v>
      </c>
      <c r="J15" s="83">
        <f t="shared" si="1"/>
        <v>123956</v>
      </c>
      <c r="K15" s="83">
        <f t="shared" si="1"/>
        <v>297726</v>
      </c>
      <c r="L15" s="83">
        <f t="shared" si="1"/>
        <v>964900</v>
      </c>
      <c r="M15" s="83">
        <f t="shared" si="1"/>
        <v>466872</v>
      </c>
      <c r="N15" s="82">
        <f t="shared" si="0"/>
        <v>9282689</v>
      </c>
    </row>
    <row r="16" spans="1:14" s="22" customFormat="1" ht="223.5" customHeight="1" x14ac:dyDescent="0.4">
      <c r="A16" s="133" t="s">
        <v>27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N1"/>
    <mergeCell ref="A16:N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9456-081D-4635-9367-4893A588D553}">
  <dimension ref="A1:N16"/>
  <sheetViews>
    <sheetView workbookViewId="0">
      <selection sqref="A1:N1"/>
    </sheetView>
  </sheetViews>
  <sheetFormatPr defaultColWidth="8.625" defaultRowHeight="16.5" customHeight="1" x14ac:dyDescent="0.25"/>
  <cols>
    <col min="1" max="1" width="8.625" customWidth="1"/>
    <col min="2" max="14" width="13.5" customWidth="1"/>
    <col min="15" max="15" width="8.625" customWidth="1"/>
  </cols>
  <sheetData>
    <row r="1" spans="1:14" ht="28.5" customHeight="1" x14ac:dyDescent="0.25">
      <c r="A1" s="132" t="s">
        <v>29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51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ht="20.25" customHeight="1" x14ac:dyDescent="0.3">
      <c r="A3" s="44">
        <v>1</v>
      </c>
      <c r="B3" s="78">
        <v>72564</v>
      </c>
      <c r="C3" s="78">
        <v>111339</v>
      </c>
      <c r="D3" s="78">
        <v>334475</v>
      </c>
      <c r="E3" s="78">
        <v>14150</v>
      </c>
      <c r="F3" s="78">
        <v>25100</v>
      </c>
      <c r="G3" s="71">
        <v>4134</v>
      </c>
      <c r="H3" s="71">
        <v>12686</v>
      </c>
      <c r="I3" s="54">
        <v>10008</v>
      </c>
      <c r="J3" s="68">
        <v>8878</v>
      </c>
      <c r="K3" s="67">
        <v>21924</v>
      </c>
      <c r="L3" s="68">
        <v>102800</v>
      </c>
      <c r="M3" s="67">
        <v>27030</v>
      </c>
      <c r="N3" s="49">
        <f t="shared" ref="N3:N15" si="0">SUM(B3:M3)</f>
        <v>745088</v>
      </c>
    </row>
    <row r="4" spans="1:14" ht="20.25" customHeight="1" x14ac:dyDescent="0.3">
      <c r="A4" s="44">
        <v>2</v>
      </c>
      <c r="B4" s="54">
        <v>102580</v>
      </c>
      <c r="C4" s="54">
        <v>125314</v>
      </c>
      <c r="D4" s="54">
        <v>472027</v>
      </c>
      <c r="E4" s="54">
        <v>13621</v>
      </c>
      <c r="F4" s="54">
        <v>60883</v>
      </c>
      <c r="G4" s="68">
        <v>2545</v>
      </c>
      <c r="H4" s="68">
        <v>27485</v>
      </c>
      <c r="I4" s="54">
        <v>16128</v>
      </c>
      <c r="J4" s="68">
        <v>57731</v>
      </c>
      <c r="K4" s="67">
        <v>26010</v>
      </c>
      <c r="L4" s="68">
        <v>168000</v>
      </c>
      <c r="M4" s="67">
        <v>43603</v>
      </c>
      <c r="N4" s="49">
        <f t="shared" si="0"/>
        <v>1115927</v>
      </c>
    </row>
    <row r="5" spans="1:14" ht="20.25" customHeight="1" x14ac:dyDescent="0.3">
      <c r="A5" s="44">
        <v>3</v>
      </c>
      <c r="B5" s="54">
        <v>94336</v>
      </c>
      <c r="C5" s="54">
        <v>87087</v>
      </c>
      <c r="D5" s="54">
        <v>361399</v>
      </c>
      <c r="E5" s="54">
        <v>43090</v>
      </c>
      <c r="F5" s="54">
        <v>120824</v>
      </c>
      <c r="G5" s="68">
        <v>3729</v>
      </c>
      <c r="H5" s="68">
        <v>17138</v>
      </c>
      <c r="I5" s="54">
        <v>11462</v>
      </c>
      <c r="J5" s="68">
        <v>24367</v>
      </c>
      <c r="K5" s="68">
        <v>26386</v>
      </c>
      <c r="L5" s="68">
        <v>122000</v>
      </c>
      <c r="M5" s="67">
        <v>23718</v>
      </c>
      <c r="N5" s="49">
        <f t="shared" si="0"/>
        <v>935536</v>
      </c>
    </row>
    <row r="6" spans="1:14" ht="20.25" customHeight="1" x14ac:dyDescent="0.3">
      <c r="A6" s="44">
        <v>4</v>
      </c>
      <c r="B6" s="54">
        <v>91869</v>
      </c>
      <c r="C6" s="78">
        <v>87211</v>
      </c>
      <c r="D6" s="78">
        <v>373511</v>
      </c>
      <c r="E6" s="78">
        <v>15052</v>
      </c>
      <c r="F6" s="78">
        <v>41505</v>
      </c>
      <c r="G6" s="71">
        <v>3645</v>
      </c>
      <c r="H6" s="71">
        <v>15997</v>
      </c>
      <c r="I6" s="54">
        <v>11035</v>
      </c>
      <c r="J6" s="68">
        <v>23268</v>
      </c>
      <c r="K6" s="68">
        <v>28353</v>
      </c>
      <c r="L6" s="68">
        <v>139000</v>
      </c>
      <c r="M6" s="67">
        <v>29790</v>
      </c>
      <c r="N6" s="49">
        <f t="shared" si="0"/>
        <v>860236</v>
      </c>
    </row>
    <row r="7" spans="1:14" ht="20.25" customHeight="1" x14ac:dyDescent="0.3">
      <c r="A7" s="44">
        <v>5</v>
      </c>
      <c r="B7" s="54">
        <v>82092</v>
      </c>
      <c r="C7" s="78">
        <v>77972</v>
      </c>
      <c r="D7" s="78">
        <v>354856</v>
      </c>
      <c r="E7" s="78">
        <v>13856</v>
      </c>
      <c r="F7" s="78">
        <v>23646</v>
      </c>
      <c r="G7" s="71">
        <v>4714</v>
      </c>
      <c r="H7" s="71">
        <v>12831</v>
      </c>
      <c r="I7" s="54">
        <v>10238</v>
      </c>
      <c r="J7" s="68">
        <v>21376</v>
      </c>
      <c r="K7" s="68">
        <v>24358</v>
      </c>
      <c r="L7" s="68">
        <v>93500</v>
      </c>
      <c r="M7" s="67">
        <v>24607</v>
      </c>
      <c r="N7" s="49">
        <f t="shared" si="0"/>
        <v>744046</v>
      </c>
    </row>
    <row r="8" spans="1:14" ht="20.25" customHeight="1" x14ac:dyDescent="0.3">
      <c r="A8" s="44">
        <v>6</v>
      </c>
      <c r="B8" s="78">
        <v>105248</v>
      </c>
      <c r="C8" s="78">
        <v>87735</v>
      </c>
      <c r="D8" s="78">
        <v>410838</v>
      </c>
      <c r="E8" s="78">
        <v>18729</v>
      </c>
      <c r="F8" s="78">
        <v>41914</v>
      </c>
      <c r="G8" s="71">
        <v>4748</v>
      </c>
      <c r="H8" s="71">
        <v>17543</v>
      </c>
      <c r="I8" s="54">
        <v>12402</v>
      </c>
      <c r="J8" s="68">
        <v>14698</v>
      </c>
      <c r="K8" s="68">
        <v>28632</v>
      </c>
      <c r="L8" s="68">
        <v>98900</v>
      </c>
      <c r="M8" s="67">
        <v>33878</v>
      </c>
      <c r="N8" s="49">
        <f t="shared" si="0"/>
        <v>875265</v>
      </c>
    </row>
    <row r="9" spans="1:14" ht="20.25" customHeight="1" x14ac:dyDescent="0.3">
      <c r="A9" s="44">
        <v>7</v>
      </c>
      <c r="B9" s="78">
        <v>108162</v>
      </c>
      <c r="C9" s="78">
        <v>166690</v>
      </c>
      <c r="D9" s="78">
        <v>545310</v>
      </c>
      <c r="E9" s="78">
        <v>24300</v>
      </c>
      <c r="F9" s="78">
        <v>76381</v>
      </c>
      <c r="G9" s="71">
        <v>4769</v>
      </c>
      <c r="H9" s="71">
        <v>26729</v>
      </c>
      <c r="I9" s="54">
        <v>19416</v>
      </c>
      <c r="J9" s="68">
        <v>12804</v>
      </c>
      <c r="K9" s="68">
        <v>34775</v>
      </c>
      <c r="L9" s="68">
        <v>281500</v>
      </c>
      <c r="M9" s="67">
        <v>51938</v>
      </c>
      <c r="N9" s="49">
        <f t="shared" si="0"/>
        <v>1352774</v>
      </c>
    </row>
    <row r="10" spans="1:14" ht="20.25" customHeight="1" x14ac:dyDescent="0.3">
      <c r="A10" s="44">
        <v>8</v>
      </c>
      <c r="B10" s="78">
        <v>87816</v>
      </c>
      <c r="C10" s="78">
        <v>111204</v>
      </c>
      <c r="D10" s="78">
        <v>415431</v>
      </c>
      <c r="E10" s="78">
        <v>19043</v>
      </c>
      <c r="F10" s="78">
        <v>60603</v>
      </c>
      <c r="G10" s="71">
        <v>5353</v>
      </c>
      <c r="H10" s="71">
        <v>18479</v>
      </c>
      <c r="I10" s="78">
        <v>17039</v>
      </c>
      <c r="J10" s="78">
        <v>13405</v>
      </c>
      <c r="K10" s="78">
        <v>31287</v>
      </c>
      <c r="L10" s="71">
        <v>182000</v>
      </c>
      <c r="M10" s="67">
        <v>39386</v>
      </c>
      <c r="N10" s="49">
        <f t="shared" si="0"/>
        <v>1001046</v>
      </c>
    </row>
    <row r="11" spans="1:14" ht="20.25" customHeight="1" x14ac:dyDescent="0.3">
      <c r="A11" s="44">
        <v>9</v>
      </c>
      <c r="B11" s="78">
        <v>82109</v>
      </c>
      <c r="C11" s="78">
        <v>83177</v>
      </c>
      <c r="D11" s="78">
        <v>351309</v>
      </c>
      <c r="E11" s="78">
        <v>19355</v>
      </c>
      <c r="F11" s="78">
        <v>39399</v>
      </c>
      <c r="G11" s="71">
        <v>2777</v>
      </c>
      <c r="H11" s="71">
        <v>15182</v>
      </c>
      <c r="I11" s="54">
        <v>11345</v>
      </c>
      <c r="J11" s="68">
        <v>12559</v>
      </c>
      <c r="K11" s="67">
        <v>28446</v>
      </c>
      <c r="L11" s="68">
        <v>111000</v>
      </c>
      <c r="M11" s="68">
        <v>30286</v>
      </c>
      <c r="N11" s="49">
        <f t="shared" si="0"/>
        <v>786944</v>
      </c>
    </row>
    <row r="12" spans="1:14" ht="20.25" customHeight="1" x14ac:dyDescent="0.3">
      <c r="A12" s="44">
        <v>10</v>
      </c>
      <c r="B12" s="78">
        <v>96432</v>
      </c>
      <c r="C12" s="78">
        <v>86867</v>
      </c>
      <c r="D12" s="78">
        <v>470943</v>
      </c>
      <c r="E12" s="78">
        <v>19001</v>
      </c>
      <c r="F12" s="78">
        <v>48636</v>
      </c>
      <c r="G12" s="71">
        <v>7010</v>
      </c>
      <c r="H12" s="71">
        <v>21963</v>
      </c>
      <c r="I12" s="54">
        <v>14785</v>
      </c>
      <c r="J12" s="68">
        <v>14816</v>
      </c>
      <c r="K12" s="67">
        <v>30436</v>
      </c>
      <c r="L12" s="68">
        <v>118200</v>
      </c>
      <c r="M12" s="68">
        <v>40928</v>
      </c>
      <c r="N12" s="49">
        <f t="shared" si="0"/>
        <v>970017</v>
      </c>
    </row>
    <row r="13" spans="1:14" ht="20.25" customHeight="1" x14ac:dyDescent="0.3">
      <c r="A13" s="44">
        <v>11</v>
      </c>
      <c r="B13" s="54">
        <v>86143</v>
      </c>
      <c r="C13" s="54">
        <v>80902</v>
      </c>
      <c r="D13" s="54">
        <v>393486</v>
      </c>
      <c r="E13" s="78">
        <v>14394</v>
      </c>
      <c r="F13" s="54">
        <v>33548</v>
      </c>
      <c r="G13" s="54">
        <v>7603</v>
      </c>
      <c r="H13" s="66">
        <v>16218</v>
      </c>
      <c r="I13" s="54">
        <v>11525</v>
      </c>
      <c r="J13" s="54">
        <v>15540</v>
      </c>
      <c r="K13" s="67">
        <v>25996</v>
      </c>
      <c r="L13" s="54">
        <v>93000</v>
      </c>
      <c r="M13" s="68">
        <v>28303</v>
      </c>
      <c r="N13" s="49">
        <f t="shared" si="0"/>
        <v>806658</v>
      </c>
    </row>
    <row r="14" spans="1:14" ht="21" customHeight="1" x14ac:dyDescent="0.3">
      <c r="A14" s="56">
        <v>12</v>
      </c>
      <c r="B14" s="84">
        <v>76784</v>
      </c>
      <c r="C14" s="84">
        <v>80345</v>
      </c>
      <c r="D14" s="84">
        <v>345022</v>
      </c>
      <c r="E14" s="78">
        <v>12615</v>
      </c>
      <c r="F14" s="78">
        <v>31480</v>
      </c>
      <c r="G14" s="78">
        <v>5627</v>
      </c>
      <c r="H14" s="78">
        <v>12975</v>
      </c>
      <c r="I14" s="74">
        <v>11101</v>
      </c>
      <c r="J14" s="74">
        <v>17625</v>
      </c>
      <c r="K14" s="67">
        <v>26551</v>
      </c>
      <c r="L14" s="74">
        <v>118800</v>
      </c>
      <c r="M14" s="75">
        <v>24078</v>
      </c>
      <c r="N14" s="49">
        <f t="shared" si="0"/>
        <v>763003</v>
      </c>
    </row>
    <row r="15" spans="1:14" ht="22.5" customHeight="1" x14ac:dyDescent="0.3">
      <c r="A15" s="59" t="s">
        <v>9</v>
      </c>
      <c r="B15" s="82">
        <f t="shared" ref="B15:M15" si="1">SUM(B3:B14)</f>
        <v>1086135</v>
      </c>
      <c r="C15" s="82">
        <f t="shared" si="1"/>
        <v>1185843</v>
      </c>
      <c r="D15" s="82">
        <f t="shared" si="1"/>
        <v>4828607</v>
      </c>
      <c r="E15" s="83">
        <f t="shared" si="1"/>
        <v>227206</v>
      </c>
      <c r="F15" s="83">
        <f t="shared" si="1"/>
        <v>603919</v>
      </c>
      <c r="G15" s="83">
        <f t="shared" si="1"/>
        <v>56654</v>
      </c>
      <c r="H15" s="83">
        <f t="shared" si="1"/>
        <v>215226</v>
      </c>
      <c r="I15" s="83">
        <f t="shared" si="1"/>
        <v>156484</v>
      </c>
      <c r="J15" s="83">
        <f t="shared" si="1"/>
        <v>237067</v>
      </c>
      <c r="K15" s="83">
        <f t="shared" si="1"/>
        <v>333154</v>
      </c>
      <c r="L15" s="83">
        <f t="shared" si="1"/>
        <v>1628700</v>
      </c>
      <c r="M15" s="83">
        <f t="shared" si="1"/>
        <v>397545</v>
      </c>
      <c r="N15" s="82">
        <f t="shared" si="0"/>
        <v>10956540</v>
      </c>
    </row>
    <row r="16" spans="1:14" ht="242.25" customHeight="1" x14ac:dyDescent="0.25">
      <c r="A16" s="133" t="s">
        <v>30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</sheetData>
  <mergeCells count="2">
    <mergeCell ref="A1:N1"/>
    <mergeCell ref="A16:N16"/>
  </mergeCells>
  <phoneticPr fontId="42" type="noConversion"/>
  <pageMargins left="0.42013888888888906" right="0.22986111111111104" top="0.65000000000000113" bottom="0.98402777777777817" header="0.51180555555555607" footer="0.51180555555555607"/>
  <pageSetup paperSize="0" scale="75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100年</vt:lpstr>
      <vt:lpstr>101年</vt:lpstr>
      <vt:lpstr>102年</vt:lpstr>
      <vt:lpstr>103年</vt:lpstr>
      <vt:lpstr>104年</vt:lpstr>
      <vt:lpstr>105年</vt:lpstr>
      <vt:lpstr>106年</vt:lpstr>
      <vt:lpstr>107年</vt:lpstr>
      <vt:lpstr>108年</vt:lpstr>
      <vt:lpstr>109年</vt:lpstr>
      <vt:lpstr>110年</vt:lpstr>
      <vt:lpstr>111年</vt:lpstr>
      <vt:lpstr>112年</vt:lpstr>
      <vt:lpstr>113年</vt:lpstr>
      <vt:lpstr>114年</vt:lpstr>
      <vt:lpstr>104-115年</vt:lpstr>
      <vt:lpstr>115年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陳怡甄</dc:creator>
  <cp:lastModifiedBy>趙淑宜</cp:lastModifiedBy>
  <cp:lastPrinted>2024-01-16T08:47:05Z</cp:lastPrinted>
  <dcterms:created xsi:type="dcterms:W3CDTF">2021-06-22T09:20:49Z</dcterms:created>
  <dcterms:modified xsi:type="dcterms:W3CDTF">2026-02-26T01:57:53Z</dcterms:modified>
</cp:coreProperties>
</file>